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G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N189" i="24" l="1"/>
  <c r="H189" i="24"/>
  <c r="D189" i="24"/>
  <c r="E189" i="24"/>
  <c r="N189" i="4"/>
  <c r="H189" i="4"/>
  <c r="D189" i="4"/>
  <c r="E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E188" i="4"/>
  <c r="C188" i="4"/>
  <c r="E188" i="23"/>
  <c r="D188" i="23"/>
  <c r="C188" i="23"/>
  <c r="D188" i="5"/>
  <c r="E188" i="5"/>
  <c r="C188" i="5"/>
  <c r="D188" i="24" l="1"/>
  <c r="N188" i="4"/>
  <c r="H188" i="4"/>
  <c r="D188" i="4"/>
  <c r="P187" i="24"/>
  <c r="N187" i="24" s="1"/>
  <c r="J187" i="24"/>
  <c r="E187" i="24"/>
  <c r="G187" i="24"/>
  <c r="C187" i="24"/>
  <c r="P187" i="4"/>
  <c r="N187" i="4" s="1"/>
  <c r="G187" i="4"/>
  <c r="J187" i="4"/>
  <c r="H187" i="4" s="1"/>
  <c r="C187" i="4"/>
  <c r="F187" i="4"/>
  <c r="E187" i="4"/>
  <c r="D187" i="23"/>
  <c r="E187" i="23"/>
  <c r="C187" i="23"/>
  <c r="E187" i="5"/>
  <c r="D187" i="5"/>
  <c r="C187" i="5"/>
  <c r="H187" i="24" l="1"/>
  <c r="D187" i="24"/>
  <c r="F187" i="24"/>
  <c r="D187" i="4"/>
  <c r="P186" i="24"/>
  <c r="N186" i="24" s="1"/>
  <c r="G186" i="24"/>
  <c r="J186" i="24"/>
  <c r="C186" i="24"/>
  <c r="E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H185" i="4" s="1"/>
  <c r="P185" i="24"/>
  <c r="N185" i="24" s="1"/>
  <c r="J185" i="24"/>
  <c r="H185" i="24"/>
  <c r="F185" i="24"/>
  <c r="F185" i="4"/>
  <c r="P184" i="24"/>
  <c r="N184" i="24" s="1"/>
  <c r="E184" i="24"/>
  <c r="C184" i="24"/>
  <c r="P184" i="4"/>
  <c r="N184" i="4" s="1"/>
  <c r="E184" i="4"/>
  <c r="C184" i="4"/>
  <c r="G184" i="4"/>
  <c r="E184" i="23"/>
  <c r="D184" i="23"/>
  <c r="C184" i="23"/>
  <c r="E184" i="5"/>
  <c r="D184" i="5"/>
  <c r="C184" i="5"/>
  <c r="D185" i="24" l="1"/>
  <c r="D185" i="4"/>
  <c r="J184" i="24"/>
  <c r="H184" i="24" s="1"/>
  <c r="J184" i="4"/>
  <c r="H184" i="4" s="1"/>
  <c r="G184" i="24"/>
  <c r="F184" i="24"/>
  <c r="F184" i="4"/>
  <c r="P183" i="24"/>
  <c r="N183" i="24" s="1"/>
  <c r="G183" i="24"/>
  <c r="C183" i="24"/>
  <c r="E183" i="24"/>
  <c r="P183" i="4"/>
  <c r="N183" i="4" s="1"/>
  <c r="E183" i="4"/>
  <c r="C183" i="4"/>
  <c r="G183" i="4"/>
  <c r="E183" i="23"/>
  <c r="D183" i="23"/>
  <c r="C183" i="23"/>
  <c r="C183" i="5"/>
  <c r="E183" i="5"/>
  <c r="D183" i="5"/>
  <c r="D184" i="24" l="1"/>
  <c r="D184" i="4"/>
  <c r="J183" i="4"/>
  <c r="D183" i="4" s="1"/>
  <c r="J183" i="24"/>
  <c r="H183" i="24" s="1"/>
  <c r="F183" i="24"/>
  <c r="F183" i="4"/>
  <c r="P182" i="24"/>
  <c r="N182" i="24" s="1"/>
  <c r="J182" i="24"/>
  <c r="C182" i="24"/>
  <c r="G182" i="24"/>
  <c r="E182" i="24"/>
  <c r="P182" i="4"/>
  <c r="N182" i="4" s="1"/>
  <c r="E182" i="4"/>
  <c r="C182" i="4"/>
  <c r="G182" i="4"/>
  <c r="E182" i="23"/>
  <c r="D182" i="23"/>
  <c r="C182" i="23"/>
  <c r="D182" i="5"/>
  <c r="E182" i="5"/>
  <c r="C182" i="5"/>
  <c r="H183" i="4" l="1"/>
  <c r="D183" i="24"/>
  <c r="J182" i="4"/>
  <c r="H182" i="24"/>
  <c r="D182" i="24"/>
  <c r="F182" i="24"/>
  <c r="D182" i="4"/>
  <c r="H182" i="4"/>
  <c r="F182" i="4"/>
  <c r="G181" i="24" l="1"/>
  <c r="E181" i="24"/>
  <c r="C181" i="24"/>
  <c r="J181" i="4"/>
  <c r="C181" i="4"/>
  <c r="G181" i="4"/>
  <c r="F181" i="4"/>
  <c r="E181" i="23"/>
  <c r="D181" i="23"/>
  <c r="C181" i="23"/>
  <c r="E181" i="5"/>
  <c r="D181" i="5"/>
  <c r="C181" i="5"/>
  <c r="J181" i="24" l="1"/>
  <c r="P181" i="24"/>
  <c r="N181" i="24" s="1"/>
  <c r="P181" i="4"/>
  <c r="N181" i="4" s="1"/>
  <c r="H181" i="24"/>
  <c r="F181" i="24"/>
  <c r="H181" i="4"/>
  <c r="D181" i="4"/>
  <c r="E181" i="4"/>
  <c r="D181" i="24" l="1"/>
  <c r="P180" i="24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P179" i="24"/>
  <c r="N179" i="24" s="1"/>
  <c r="J179" i="24"/>
  <c r="G179" i="24"/>
  <c r="E179" i="24"/>
  <c r="C179" i="24"/>
  <c r="P179" i="4"/>
  <c r="N179" i="4" s="1"/>
  <c r="J179" i="4"/>
  <c r="H179" i="4" s="1"/>
  <c r="G179" i="4"/>
  <c r="F179" i="4"/>
  <c r="E179" i="4"/>
  <c r="C179" i="4"/>
  <c r="D179" i="23"/>
  <c r="E179" i="23"/>
  <c r="C179" i="23"/>
  <c r="E179" i="5"/>
  <c r="D179" i="5"/>
  <c r="C179" i="5"/>
  <c r="H179" i="24" l="1"/>
  <c r="D179" i="24"/>
  <c r="F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C178" i="5"/>
  <c r="E178" i="5"/>
  <c r="D178" i="5"/>
  <c r="H178" i="24" l="1"/>
  <c r="D178" i="24"/>
  <c r="F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E176" i="24"/>
  <c r="J176" i="24"/>
  <c r="H176" i="24" s="1"/>
  <c r="G176" i="24"/>
  <c r="F176" i="24"/>
  <c r="C176" i="24"/>
  <c r="P176" i="4"/>
  <c r="N176" i="4" s="1"/>
  <c r="J176" i="4"/>
  <c r="G176" i="4"/>
  <c r="E176" i="4"/>
  <c r="C176" i="4"/>
  <c r="E176" i="23"/>
  <c r="D176" i="23"/>
  <c r="C176" i="23"/>
  <c r="C176" i="5"/>
  <c r="E176" i="5"/>
  <c r="D176" i="5"/>
  <c r="D176" i="24" l="1"/>
  <c r="H176" i="4"/>
  <c r="D176" i="4"/>
  <c r="F176" i="4"/>
  <c r="P175" i="24"/>
  <c r="N175" i="24" s="1"/>
  <c r="J175" i="24"/>
  <c r="G175" i="24"/>
  <c r="E175" i="24"/>
  <c r="C175" i="24"/>
  <c r="P175" i="4"/>
  <c r="N175" i="4" s="1"/>
  <c r="E175" i="4"/>
  <c r="J175" i="4"/>
  <c r="H175" i="4" s="1"/>
  <c r="G175" i="4"/>
  <c r="F175" i="4"/>
  <c r="C175" i="4"/>
  <c r="E175" i="23"/>
  <c r="D175" i="23"/>
  <c r="C175" i="23"/>
  <c r="E175" i="5"/>
  <c r="D175" i="5"/>
  <c r="C175" i="5"/>
  <c r="H175" i="24" l="1"/>
  <c r="D175" i="24"/>
  <c r="F175" i="24"/>
  <c r="D175" i="4"/>
  <c r="P174" i="24"/>
  <c r="N174" i="24" s="1"/>
  <c r="G174" i="24"/>
  <c r="J174" i="24"/>
  <c r="C174" i="24"/>
  <c r="E174" i="24"/>
  <c r="P174" i="4"/>
  <c r="F174" i="4"/>
  <c r="J174" i="4"/>
  <c r="G174" i="4"/>
  <c r="C174" i="4"/>
  <c r="E174" i="23"/>
  <c r="D174" i="23"/>
  <c r="C174" i="23"/>
  <c r="E174" i="5"/>
  <c r="D174" i="5"/>
  <c r="C174" i="5"/>
  <c r="H174" i="24" l="1"/>
  <c r="D174" i="24"/>
  <c r="F174" i="24"/>
  <c r="N174" i="4"/>
  <c r="H174" i="4"/>
  <c r="D174" i="4"/>
  <c r="E174" i="4"/>
  <c r="P173" i="24"/>
  <c r="N173" i="24" s="1"/>
  <c r="J173" i="24"/>
  <c r="E173" i="24"/>
  <c r="G173" i="24"/>
  <c r="C173" i="24"/>
  <c r="P173" i="4"/>
  <c r="N173" i="4" s="1"/>
  <c r="J173" i="4"/>
  <c r="G173" i="4"/>
  <c r="E173" i="4"/>
  <c r="C173" i="4"/>
  <c r="E173" i="23"/>
  <c r="D173" i="23"/>
  <c r="C173" i="23"/>
  <c r="E173" i="5"/>
  <c r="D173" i="5"/>
  <c r="C173" i="5"/>
  <c r="H173" i="24" l="1"/>
  <c r="D173" i="24"/>
  <c r="F173" i="24"/>
  <c r="D173" i="4"/>
  <c r="H173" i="4"/>
  <c r="F173" i="4"/>
  <c r="P172" i="24"/>
  <c r="N172" i="24" s="1"/>
  <c r="G172" i="24"/>
  <c r="J172" i="24"/>
  <c r="C172" i="24"/>
  <c r="E172" i="24"/>
  <c r="P172" i="4"/>
  <c r="F172" i="4"/>
  <c r="J172" i="4"/>
  <c r="G172" i="4"/>
  <c r="C172" i="4"/>
  <c r="E172" i="23"/>
  <c r="D172" i="23"/>
  <c r="C172" i="23"/>
  <c r="E172" i="5"/>
  <c r="D172" i="5"/>
  <c r="C172" i="5"/>
  <c r="D172" i="24" l="1"/>
  <c r="H172" i="24"/>
  <c r="F172" i="24"/>
  <c r="N172" i="4"/>
  <c r="H172" i="4"/>
  <c r="D172" i="4"/>
  <c r="E172" i="4"/>
  <c r="G171" i="24"/>
  <c r="F171" i="24"/>
  <c r="J171" i="24"/>
  <c r="C171" i="24"/>
  <c r="G171" i="4"/>
  <c r="F171" i="4"/>
  <c r="J171" i="4"/>
  <c r="C171" i="4"/>
  <c r="E171" i="23"/>
  <c r="D171" i="23"/>
  <c r="C171" i="23"/>
  <c r="E171" i="5"/>
  <c r="D171" i="5"/>
  <c r="C171" i="5"/>
  <c r="H171" i="24" l="1"/>
  <c r="P171" i="24"/>
  <c r="N171" i="24" s="1"/>
  <c r="E171" i="24"/>
  <c r="H171" i="4"/>
  <c r="P171" i="4"/>
  <c r="N171" i="4" s="1"/>
  <c r="E171" i="4"/>
  <c r="P170" i="24"/>
  <c r="F170" i="24"/>
  <c r="J170" i="24"/>
  <c r="G170" i="24"/>
  <c r="C170" i="24"/>
  <c r="P170" i="4"/>
  <c r="J170" i="4"/>
  <c r="G170" i="4"/>
  <c r="F170" i="4"/>
  <c r="C170" i="4"/>
  <c r="D170" i="23"/>
  <c r="E170" i="23"/>
  <c r="C170" i="23"/>
  <c r="E170" i="5"/>
  <c r="D170" i="5"/>
  <c r="C170" i="5"/>
  <c r="D171" i="24" l="1"/>
  <c r="D171" i="4"/>
  <c r="N170" i="24"/>
  <c r="D170" i="24"/>
  <c r="H170" i="24"/>
  <c r="E170" i="24"/>
  <c r="N170" i="4"/>
  <c r="H170" i="4"/>
  <c r="D170" i="4"/>
  <c r="E170" i="4"/>
  <c r="P169" i="24"/>
  <c r="N169" i="24" s="1"/>
  <c r="J169" i="24"/>
  <c r="G169" i="24"/>
  <c r="E169" i="24"/>
  <c r="C169" i="24"/>
  <c r="P169" i="4"/>
  <c r="N169" i="4" s="1"/>
  <c r="G169" i="4"/>
  <c r="J169" i="4"/>
  <c r="C169" i="4"/>
  <c r="E169" i="4"/>
  <c r="E169" i="23"/>
  <c r="D169" i="23"/>
  <c r="C169" i="23"/>
  <c r="E169" i="5"/>
  <c r="D169" i="5"/>
  <c r="C169" i="5"/>
  <c r="H169" i="24" l="1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F167" i="4"/>
  <c r="J167" i="4"/>
  <c r="G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D166" i="4" l="1"/>
  <c r="N166" i="24"/>
  <c r="H166" i="24"/>
  <c r="D166" i="24"/>
  <c r="E166" i="24"/>
  <c r="P165" i="24"/>
  <c r="F165" i="24"/>
  <c r="J165" i="24"/>
  <c r="G165" i="24"/>
  <c r="C165" i="24"/>
  <c r="P165" i="4"/>
  <c r="N165" i="4" s="1"/>
  <c r="J165" i="4"/>
  <c r="E165" i="4"/>
  <c r="G165" i="4"/>
  <c r="C165" i="4"/>
  <c r="E165" i="23"/>
  <c r="D165" i="23"/>
  <c r="C165" i="23"/>
  <c r="E165" i="5"/>
  <c r="D165" i="5"/>
  <c r="C165" i="5"/>
  <c r="N165" i="24" l="1"/>
  <c r="D165" i="24"/>
  <c r="H165" i="24"/>
  <c r="E165" i="24"/>
  <c r="H165" i="4"/>
  <c r="D165" i="4"/>
  <c r="F165" i="4"/>
  <c r="P164" i="24"/>
  <c r="N164" i="24" s="1"/>
  <c r="J164" i="24"/>
  <c r="E164" i="24"/>
  <c r="G164" i="24"/>
  <c r="C164" i="24"/>
  <c r="P164" i="4"/>
  <c r="N164" i="4" s="1"/>
  <c r="J164" i="4"/>
  <c r="E164" i="4"/>
  <c r="G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F164" i="4"/>
  <c r="P163" i="24"/>
  <c r="N163" i="24" s="1"/>
  <c r="J163" i="24"/>
  <c r="E163" i="24"/>
  <c r="G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G161" i="24"/>
  <c r="J161" i="24"/>
  <c r="C161" i="24"/>
  <c r="E161" i="24"/>
  <c r="P161" i="4"/>
  <c r="F161" i="4"/>
  <c r="J161" i="4"/>
  <c r="G161" i="4"/>
  <c r="C161" i="4"/>
  <c r="E161" i="23"/>
  <c r="D161" i="23"/>
  <c r="C161" i="23"/>
  <c r="E161" i="5"/>
  <c r="D161" i="5"/>
  <c r="C161" i="5"/>
  <c r="H161" i="24" l="1"/>
  <c r="D161" i="24"/>
  <c r="F161" i="24"/>
  <c r="N161" i="4"/>
  <c r="H161" i="4"/>
  <c r="D161" i="4"/>
  <c r="E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E159" i="4"/>
  <c r="C159" i="4"/>
  <c r="C159" i="23"/>
  <c r="E159" i="23"/>
  <c r="D159" i="23"/>
  <c r="E159" i="5"/>
  <c r="D159" i="5"/>
  <c r="C159" i="5"/>
  <c r="H159" i="24" l="1"/>
  <c r="D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F153" i="24"/>
  <c r="J153" i="24"/>
  <c r="G153" i="24"/>
  <c r="C153" i="24"/>
  <c r="P153" i="4"/>
  <c r="J153" i="4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N153" i="4"/>
  <c r="H153" i="4"/>
  <c r="D153" i="4"/>
  <c r="E153" i="4"/>
  <c r="P152" i="24"/>
  <c r="F152" i="24"/>
  <c r="J152" i="24"/>
  <c r="G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F151" i="4"/>
  <c r="J151" i="4"/>
  <c r="G151" i="4"/>
  <c r="C151" i="4"/>
  <c r="E151" i="23"/>
  <c r="D151" i="23"/>
  <c r="C151" i="23"/>
  <c r="E151" i="5"/>
  <c r="D151" i="5"/>
  <c r="C151" i="5"/>
  <c r="D151" i="24" l="1"/>
  <c r="N151" i="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D150" i="5"/>
  <c r="E150" i="5"/>
  <c r="C150" i="5"/>
  <c r="H150" i="24" l="1"/>
  <c r="D150" i="24"/>
  <c r="F150" i="24"/>
  <c r="H150" i="4"/>
  <c r="D150" i="4"/>
  <c r="F150" i="4"/>
  <c r="P149" i="24"/>
  <c r="F149" i="24"/>
  <c r="J149" i="24"/>
  <c r="G149" i="24"/>
  <c r="E149" i="24"/>
  <c r="C149" i="24"/>
  <c r="P149" i="4"/>
  <c r="N149" i="4" s="1"/>
  <c r="G149" i="4"/>
  <c r="J149" i="4"/>
  <c r="C149" i="4"/>
  <c r="F149" i="4"/>
  <c r="E149" i="4"/>
  <c r="E149" i="23"/>
  <c r="D149" i="23"/>
  <c r="C149" i="23"/>
  <c r="E149" i="5"/>
  <c r="D149" i="5"/>
  <c r="C149" i="5"/>
  <c r="N149" i="24" l="1"/>
  <c r="D149" i="24"/>
  <c r="H149" i="24"/>
  <c r="H149" i="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J146" i="4"/>
  <c r="G146" i="4"/>
  <c r="F146" i="4"/>
  <c r="E146" i="4"/>
  <c r="C146" i="4"/>
  <c r="E146" i="23"/>
  <c r="D146" i="23"/>
  <c r="C146" i="23"/>
  <c r="E146" i="5"/>
  <c r="D146" i="5"/>
  <c r="C146" i="5"/>
  <c r="D146" i="24" l="1"/>
  <c r="H146" i="4"/>
  <c r="D146" i="4"/>
  <c r="G145" i="24"/>
  <c r="F145" i="24"/>
  <c r="E145" i="24"/>
  <c r="C145" i="24"/>
  <c r="F145" i="4"/>
  <c r="J145" i="4"/>
  <c r="C145" i="4"/>
  <c r="G145" i="4"/>
  <c r="E145" i="23"/>
  <c r="D145" i="23"/>
  <c r="C145" i="23"/>
  <c r="E145" i="5"/>
  <c r="D145" i="5"/>
  <c r="C145" i="5"/>
  <c r="J145" i="24" l="1"/>
  <c r="H145" i="24" s="1"/>
  <c r="P145" i="4"/>
  <c r="N145" i="4" s="1"/>
  <c r="P145" i="24"/>
  <c r="N145" i="24" s="1"/>
  <c r="H145" i="4"/>
  <c r="E145" i="4"/>
  <c r="G144" i="24"/>
  <c r="F144" i="24"/>
  <c r="E144" i="24"/>
  <c r="F144" i="4"/>
  <c r="C144" i="4"/>
  <c r="G144" i="4"/>
  <c r="E144" i="23"/>
  <c r="D144" i="23"/>
  <c r="C144" i="23"/>
  <c r="E144" i="5"/>
  <c r="D144" i="5"/>
  <c r="C144" i="5"/>
  <c r="D145" i="4" l="1"/>
  <c r="P144" i="4"/>
  <c r="N144" i="4" s="1"/>
  <c r="E144" i="4"/>
  <c r="D145" i="24"/>
  <c r="C144" i="24"/>
  <c r="J144" i="24"/>
  <c r="H144" i="24" s="1"/>
  <c r="J144" i="4"/>
  <c r="P144" i="24"/>
  <c r="N144" i="24" s="1"/>
  <c r="E143" i="24"/>
  <c r="C143" i="24"/>
  <c r="G143" i="24"/>
  <c r="G143" i="4"/>
  <c r="E143" i="4"/>
  <c r="C143" i="4"/>
  <c r="D143" i="23"/>
  <c r="C143" i="23"/>
  <c r="E143" i="23"/>
  <c r="D143" i="5"/>
  <c r="C143" i="5"/>
  <c r="E143" i="5"/>
  <c r="D144" i="4" l="1"/>
  <c r="P143" i="24"/>
  <c r="N143" i="24" s="1"/>
  <c r="H144" i="4"/>
  <c r="D144" i="24"/>
  <c r="P143" i="4"/>
  <c r="N143" i="4" s="1"/>
  <c r="J143" i="24"/>
  <c r="H143" i="24" s="1"/>
  <c r="J143" i="4"/>
  <c r="H143" i="4" s="1"/>
  <c r="F143" i="24"/>
  <c r="F143" i="4"/>
  <c r="E142" i="24"/>
  <c r="C142" i="24"/>
  <c r="G142" i="4"/>
  <c r="F142" i="4"/>
  <c r="E142" i="4"/>
  <c r="C142" i="23"/>
  <c r="E142" i="23"/>
  <c r="D142" i="23"/>
  <c r="E142" i="5"/>
  <c r="D142" i="5"/>
  <c r="C142" i="5"/>
  <c r="C142" i="4" l="1"/>
  <c r="P142" i="24"/>
  <c r="N142" i="24" s="1"/>
  <c r="G142" i="24"/>
  <c r="D143" i="24"/>
  <c r="D143" i="4"/>
  <c r="J142" i="4"/>
  <c r="H142" i="4" s="1"/>
  <c r="P142" i="4"/>
  <c r="N142" i="4" s="1"/>
  <c r="J142" i="24"/>
  <c r="H142" i="24" s="1"/>
  <c r="F142" i="24"/>
  <c r="F141" i="24"/>
  <c r="E141" i="24"/>
  <c r="C141" i="24"/>
  <c r="G141" i="24"/>
  <c r="E141" i="4"/>
  <c r="C141" i="4"/>
  <c r="E141" i="23"/>
  <c r="D141" i="23"/>
  <c r="C141" i="23"/>
  <c r="C141" i="5"/>
  <c r="E141" i="5"/>
  <c r="D141" i="5"/>
  <c r="D142" i="4" l="1"/>
  <c r="J141" i="4"/>
  <c r="H141" i="4" s="1"/>
  <c r="D142" i="24"/>
  <c r="G141" i="4"/>
  <c r="J141" i="24"/>
  <c r="H141" i="24" s="1"/>
  <c r="P141" i="24"/>
  <c r="P141" i="4"/>
  <c r="N141" i="4" s="1"/>
  <c r="F141" i="4"/>
  <c r="E140" i="24"/>
  <c r="C140" i="24"/>
  <c r="P140" i="4"/>
  <c r="C140" i="4"/>
  <c r="G140" i="4"/>
  <c r="F140" i="4"/>
  <c r="E140" i="23"/>
  <c r="D140" i="23"/>
  <c r="C140" i="23"/>
  <c r="D140" i="5"/>
  <c r="C140" i="5"/>
  <c r="E140" i="5"/>
  <c r="N140" i="4" l="1"/>
  <c r="J140" i="4"/>
  <c r="H140" i="4" s="1"/>
  <c r="G140" i="24"/>
  <c r="D141" i="4"/>
  <c r="D141" i="24"/>
  <c r="N141" i="24"/>
  <c r="J140" i="24"/>
  <c r="H140" i="24" s="1"/>
  <c r="P140" i="24"/>
  <c r="N140" i="24" s="1"/>
  <c r="E140" i="4"/>
  <c r="F140" i="24"/>
  <c r="E139" i="24"/>
  <c r="C139" i="24"/>
  <c r="E139" i="4"/>
  <c r="C139" i="4"/>
  <c r="E139" i="23"/>
  <c r="D139" i="23"/>
  <c r="C139" i="23"/>
  <c r="E139" i="5"/>
  <c r="C139" i="5"/>
  <c r="D139" i="5"/>
  <c r="D140" i="4" l="1"/>
  <c r="P139" i="4"/>
  <c r="N139" i="4" s="1"/>
  <c r="P139" i="24"/>
  <c r="N139" i="24" s="1"/>
  <c r="J139" i="4"/>
  <c r="J139" i="24"/>
  <c r="H139" i="24" s="1"/>
  <c r="D140" i="24"/>
  <c r="G139" i="4"/>
  <c r="G139" i="24"/>
  <c r="F139" i="24"/>
  <c r="F139" i="4"/>
  <c r="G138" i="24"/>
  <c r="E138" i="24"/>
  <c r="C138" i="24"/>
  <c r="G138" i="4"/>
  <c r="F138" i="4"/>
  <c r="E138" i="4"/>
  <c r="C138" i="4"/>
  <c r="D138" i="23"/>
  <c r="C138" i="23"/>
  <c r="E138" i="23"/>
  <c r="D138" i="5"/>
  <c r="C138" i="5"/>
  <c r="D139" i="4" l="1"/>
  <c r="H139" i="4"/>
  <c r="D139" i="24"/>
  <c r="P138" i="24"/>
  <c r="N138" i="24" s="1"/>
  <c r="F138" i="24"/>
  <c r="P138" i="4"/>
  <c r="N138" i="4" s="1"/>
  <c r="E138" i="5"/>
  <c r="J138" i="24"/>
  <c r="H138" i="24" s="1"/>
  <c r="J138" i="4"/>
  <c r="H138" i="4" s="1"/>
  <c r="E137" i="24"/>
  <c r="C137" i="24"/>
  <c r="G137" i="24"/>
  <c r="G137" i="4"/>
  <c r="C137" i="4"/>
  <c r="C137" i="23"/>
  <c r="E137" i="23"/>
  <c r="D137" i="23"/>
  <c r="E137" i="5"/>
  <c r="D137" i="5"/>
  <c r="C137" i="5"/>
  <c r="P137" i="24" l="1"/>
  <c r="N137" i="24" s="1"/>
  <c r="J137" i="4"/>
  <c r="H137" i="4" s="1"/>
  <c r="D138" i="24"/>
  <c r="P137" i="4"/>
  <c r="N137" i="4" s="1"/>
  <c r="E137" i="4"/>
  <c r="J137" i="24"/>
  <c r="D138" i="4"/>
  <c r="F137" i="24"/>
  <c r="F137" i="4"/>
  <c r="C136" i="24"/>
  <c r="E136" i="4"/>
  <c r="C136" i="4"/>
  <c r="G136" i="4"/>
  <c r="E136" i="23"/>
  <c r="D136" i="23"/>
  <c r="C136" i="23"/>
  <c r="E136" i="5"/>
  <c r="D136" i="5"/>
  <c r="C136" i="5"/>
  <c r="D137" i="24" l="1"/>
  <c r="P136" i="24"/>
  <c r="N136" i="24" s="1"/>
  <c r="D137" i="4"/>
  <c r="P136" i="4"/>
  <c r="N136" i="4" s="1"/>
  <c r="E136" i="24"/>
  <c r="J136" i="4"/>
  <c r="G136" i="24"/>
  <c r="H137" i="24"/>
  <c r="J136" i="24"/>
  <c r="H136" i="24" s="1"/>
  <c r="F136" i="24"/>
  <c r="F136" i="4"/>
  <c r="E135" i="24"/>
  <c r="C135" i="24"/>
  <c r="G135" i="24"/>
  <c r="E135" i="4"/>
  <c r="C135" i="4"/>
  <c r="D135" i="23"/>
  <c r="E135" i="23"/>
  <c r="C135" i="23"/>
  <c r="E135" i="5"/>
  <c r="D135" i="5"/>
  <c r="C135" i="5"/>
  <c r="D136" i="4" l="1"/>
  <c r="H136" i="4"/>
  <c r="P135" i="4"/>
  <c r="N135" i="4" s="1"/>
  <c r="P135" i="24"/>
  <c r="N135" i="24" s="1"/>
  <c r="G135" i="4"/>
  <c r="D136" i="24"/>
  <c r="J135" i="4"/>
  <c r="J135" i="24"/>
  <c r="H135" i="24" s="1"/>
  <c r="F135" i="24"/>
  <c r="F135" i="4"/>
  <c r="C134" i="24"/>
  <c r="G134" i="4"/>
  <c r="E134" i="4"/>
  <c r="D134" i="23"/>
  <c r="E134" i="23"/>
  <c r="C134" i="23"/>
  <c r="C134" i="5"/>
  <c r="E134" i="5"/>
  <c r="D134" i="5"/>
  <c r="D135" i="4" l="1"/>
  <c r="H135" i="4"/>
  <c r="D135" i="24"/>
  <c r="P134" i="24"/>
  <c r="N134" i="24" s="1"/>
  <c r="G134" i="24"/>
  <c r="C134" i="4"/>
  <c r="E134" i="24"/>
  <c r="P134" i="4"/>
  <c r="N134" i="4" s="1"/>
  <c r="J134" i="4"/>
  <c r="H134" i="4" s="1"/>
  <c r="J134" i="24"/>
  <c r="H134" i="24" s="1"/>
  <c r="F134" i="24"/>
  <c r="F134" i="4"/>
  <c r="G133" i="24"/>
  <c r="E133" i="24"/>
  <c r="C133" i="24"/>
  <c r="E133" i="4"/>
  <c r="C133" i="4"/>
  <c r="G133" i="4"/>
  <c r="F133" i="4"/>
  <c r="D133" i="23"/>
  <c r="C133" i="23"/>
  <c r="E133" i="23"/>
  <c r="D133" i="5"/>
  <c r="C133" i="5"/>
  <c r="P133" i="24" l="1"/>
  <c r="N133" i="24" s="1"/>
  <c r="D134" i="4"/>
  <c r="D134" i="24"/>
  <c r="F133" i="24"/>
  <c r="P133" i="4"/>
  <c r="N133" i="4" s="1"/>
  <c r="J133" i="24"/>
  <c r="H133" i="24" s="1"/>
  <c r="E133" i="5"/>
  <c r="J133" i="4"/>
  <c r="H133" i="4" s="1"/>
  <c r="F132" i="24"/>
  <c r="E132" i="24"/>
  <c r="G132" i="4"/>
  <c r="C132" i="4"/>
  <c r="E132" i="23"/>
  <c r="C132" i="23"/>
  <c r="D132" i="5"/>
  <c r="C132" i="5"/>
  <c r="E132" i="5"/>
  <c r="E132" i="4" l="1"/>
  <c r="D133" i="24"/>
  <c r="D133" i="4"/>
  <c r="C132" i="24"/>
  <c r="D132" i="23"/>
  <c r="J132" i="4"/>
  <c r="H132" i="4" s="1"/>
  <c r="P132" i="4"/>
  <c r="N132" i="4" s="1"/>
  <c r="J132" i="24"/>
  <c r="H132" i="24" s="1"/>
  <c r="P132" i="24"/>
  <c r="N132" i="24" s="1"/>
  <c r="G132" i="24"/>
  <c r="F132" i="4"/>
  <c r="G131" i="24"/>
  <c r="E131" i="24"/>
  <c r="C131" i="24"/>
  <c r="G131" i="4"/>
  <c r="E131" i="4"/>
  <c r="C131" i="4"/>
  <c r="E131" i="23"/>
  <c r="D131" i="23"/>
  <c r="C131" i="5"/>
  <c r="E131" i="5"/>
  <c r="D131" i="5" l="1"/>
  <c r="D132" i="4"/>
  <c r="C131" i="23"/>
  <c r="D132" i="24"/>
  <c r="P131" i="24"/>
  <c r="N131" i="24" s="1"/>
  <c r="P131" i="4"/>
  <c r="N131" i="4" s="1"/>
  <c r="J131" i="4"/>
  <c r="H131" i="4" s="1"/>
  <c r="J131" i="24"/>
  <c r="H131" i="24" s="1"/>
  <c r="F131" i="24"/>
  <c r="F131" i="4"/>
  <c r="E130" i="24"/>
  <c r="C130" i="24"/>
  <c r="G130" i="24"/>
  <c r="G130" i="4"/>
  <c r="F130" i="4"/>
  <c r="E130" i="4"/>
  <c r="C130" i="4"/>
  <c r="E130" i="23"/>
  <c r="D130" i="23"/>
  <c r="C130" i="23"/>
  <c r="E130" i="5"/>
  <c r="D130" i="5"/>
  <c r="C130" i="5"/>
  <c r="F130" i="24" l="1"/>
  <c r="D131" i="24"/>
  <c r="P130" i="24"/>
  <c r="N130" i="24" s="1"/>
  <c r="D131" i="4"/>
  <c r="P130" i="4"/>
  <c r="N130" i="4" s="1"/>
  <c r="J130" i="4"/>
  <c r="H130" i="4" s="1"/>
  <c r="J130" i="24"/>
  <c r="H130" i="24" s="1"/>
  <c r="G129" i="24"/>
  <c r="F129" i="24"/>
  <c r="C129" i="24"/>
  <c r="F129" i="4"/>
  <c r="C129" i="4"/>
  <c r="E129" i="23"/>
  <c r="C129" i="23"/>
  <c r="C129" i="5"/>
  <c r="E129" i="5"/>
  <c r="D129" i="5" l="1"/>
  <c r="D129" i="23"/>
  <c r="P129" i="24"/>
  <c r="N129" i="24" s="1"/>
  <c r="J129" i="4"/>
  <c r="H129" i="4" s="1"/>
  <c r="P129" i="4"/>
  <c r="N129" i="4" s="1"/>
  <c r="G129" i="4"/>
  <c r="D130" i="4"/>
  <c r="D130" i="24"/>
  <c r="J129" i="24"/>
  <c r="H129" i="24" s="1"/>
  <c r="E129" i="24"/>
  <c r="E129" i="4"/>
  <c r="F128" i="24"/>
  <c r="E128" i="24"/>
  <c r="C128" i="24"/>
  <c r="E128" i="4"/>
  <c r="C128" i="4"/>
  <c r="D128" i="23"/>
  <c r="C128" i="23"/>
  <c r="E128" i="23"/>
  <c r="D128" i="5"/>
  <c r="C128" i="5"/>
  <c r="E128" i="5"/>
  <c r="D129" i="4" l="1"/>
  <c r="G128" i="24"/>
  <c r="G128" i="4"/>
  <c r="D129" i="24"/>
  <c r="P128" i="4"/>
  <c r="N128" i="4" s="1"/>
  <c r="P128" i="24"/>
  <c r="N128" i="24" s="1"/>
  <c r="J128" i="4"/>
  <c r="J128" i="24"/>
  <c r="F128" i="4"/>
  <c r="G127" i="24"/>
  <c r="F127" i="4"/>
  <c r="E127" i="4"/>
  <c r="D127" i="23"/>
  <c r="C127" i="23"/>
  <c r="E127" i="23"/>
  <c r="C127" i="5"/>
  <c r="E127" i="5"/>
  <c r="C127" i="24" l="1"/>
  <c r="J127" i="4"/>
  <c r="H127" i="4" s="1"/>
  <c r="D128" i="4"/>
  <c r="C127" i="4"/>
  <c r="D127" i="5"/>
  <c r="H128" i="4"/>
  <c r="P127" i="24"/>
  <c r="N127" i="24" s="1"/>
  <c r="E127" i="24"/>
  <c r="G127" i="4"/>
  <c r="P127" i="4"/>
  <c r="N127" i="4" s="1"/>
  <c r="J127" i="24"/>
  <c r="H127" i="24" s="1"/>
  <c r="D128" i="24"/>
  <c r="H128" i="24"/>
  <c r="F127" i="24"/>
  <c r="E126" i="24"/>
  <c r="C126" i="24"/>
  <c r="C126" i="4"/>
  <c r="E126" i="23"/>
  <c r="D126" i="23"/>
  <c r="C126" i="23"/>
  <c r="E126" i="5"/>
  <c r="D126" i="5"/>
  <c r="C126" i="5"/>
  <c r="D127" i="4" l="1"/>
  <c r="P126" i="4"/>
  <c r="N126" i="4" s="1"/>
  <c r="G126" i="24"/>
  <c r="P126" i="24"/>
  <c r="N126" i="24" s="1"/>
  <c r="E126" i="4"/>
  <c r="D127" i="24"/>
  <c r="J126" i="4"/>
  <c r="G126" i="4"/>
  <c r="J126" i="24"/>
  <c r="F126" i="24"/>
  <c r="F126" i="4"/>
  <c r="F125" i="24"/>
  <c r="C125" i="24"/>
  <c r="E125" i="4"/>
  <c r="C125" i="4"/>
  <c r="D125" i="23"/>
  <c r="C125" i="23"/>
  <c r="C125" i="5"/>
  <c r="E125" i="5"/>
  <c r="D125" i="5"/>
  <c r="D126" i="4" l="1"/>
  <c r="D126" i="24"/>
  <c r="H126" i="4"/>
  <c r="H126" i="24"/>
  <c r="J125" i="24"/>
  <c r="H125" i="24" s="1"/>
  <c r="P125" i="24"/>
  <c r="P125" i="4"/>
  <c r="N125" i="4" s="1"/>
  <c r="G125" i="24"/>
  <c r="J125" i="4"/>
  <c r="H125" i="4" s="1"/>
  <c r="E125" i="23"/>
  <c r="G125" i="4"/>
  <c r="E125" i="24"/>
  <c r="F125" i="4"/>
  <c r="C124" i="24"/>
  <c r="G124" i="4"/>
  <c r="F124" i="4"/>
  <c r="C124" i="4"/>
  <c r="C124" i="23"/>
  <c r="E124" i="23"/>
  <c r="D124" i="5"/>
  <c r="C124" i="5"/>
  <c r="D125" i="24" l="1"/>
  <c r="N125" i="24"/>
  <c r="J124" i="24"/>
  <c r="H124" i="24" s="1"/>
  <c r="D125" i="4"/>
  <c r="D124" i="23"/>
  <c r="F124" i="24"/>
  <c r="G124" i="24"/>
  <c r="E124" i="5"/>
  <c r="P124" i="24"/>
  <c r="N124" i="24" s="1"/>
  <c r="J124" i="4"/>
  <c r="H124" i="4" s="1"/>
  <c r="P124" i="4"/>
  <c r="N124" i="4" s="1"/>
  <c r="E124" i="24"/>
  <c r="E124" i="4"/>
  <c r="G123" i="24"/>
  <c r="G123" i="4"/>
  <c r="D123" i="23"/>
  <c r="C123" i="23"/>
  <c r="P123" i="24" l="1"/>
  <c r="N123" i="24" s="1"/>
  <c r="E123" i="23"/>
  <c r="C123" i="5"/>
  <c r="C123" i="4"/>
  <c r="E123" i="4"/>
  <c r="E123" i="24"/>
  <c r="E123" i="5"/>
  <c r="J123" i="4"/>
  <c r="H123" i="4" s="1"/>
  <c r="C123" i="24"/>
  <c r="D124" i="24"/>
  <c r="P123" i="4"/>
  <c r="N123" i="4" s="1"/>
  <c r="J123" i="24"/>
  <c r="D123" i="5"/>
  <c r="D124" i="4"/>
  <c r="F123" i="24"/>
  <c r="F123" i="4"/>
  <c r="F122" i="24"/>
  <c r="C122" i="23"/>
  <c r="E122" i="5"/>
  <c r="D123" i="24" l="1"/>
  <c r="D123" i="4"/>
  <c r="C122" i="24"/>
  <c r="P122" i="24"/>
  <c r="N122" i="24" s="1"/>
  <c r="D122" i="23"/>
  <c r="F122" i="4"/>
  <c r="E122" i="23"/>
  <c r="C122" i="4"/>
  <c r="H123" i="24"/>
  <c r="E122" i="4"/>
  <c r="D122" i="5"/>
  <c r="C122" i="5"/>
  <c r="G122" i="24"/>
  <c r="G122" i="4"/>
  <c r="P122" i="4"/>
  <c r="N122" i="4" s="1"/>
  <c r="E122" i="24"/>
  <c r="J122" i="24"/>
  <c r="H122" i="24" s="1"/>
  <c r="J122" i="4"/>
  <c r="H122" i="4" s="1"/>
  <c r="D122" i="4" l="1"/>
  <c r="D122" i="24"/>
  <c r="D121" i="23"/>
  <c r="E121" i="5"/>
  <c r="C121" i="5" l="1"/>
  <c r="C121" i="23"/>
  <c r="D121" i="5"/>
  <c r="G121" i="4"/>
  <c r="E121" i="23"/>
  <c r="C121" i="4"/>
  <c r="C121" i="24"/>
  <c r="G121" i="24"/>
  <c r="P121" i="24"/>
  <c r="N121" i="24" s="1"/>
  <c r="P121" i="4"/>
  <c r="N121" i="4" s="1"/>
  <c r="J121" i="4"/>
  <c r="J121" i="24"/>
  <c r="F121" i="4"/>
  <c r="F121" i="24"/>
  <c r="E121" i="24"/>
  <c r="E121" i="4"/>
  <c r="D121" i="4" l="1"/>
  <c r="H121" i="4"/>
  <c r="D121" i="24"/>
  <c r="H121" i="24"/>
  <c r="E120" i="24"/>
  <c r="C120" i="24"/>
  <c r="E120" i="4"/>
  <c r="E120" i="23"/>
  <c r="D120" i="23"/>
  <c r="C120" i="23"/>
  <c r="E120" i="5"/>
  <c r="D120" i="5"/>
  <c r="C120" i="5"/>
  <c r="C120" i="4" l="1"/>
  <c r="G120" i="24"/>
  <c r="G120" i="4"/>
  <c r="P120" i="24"/>
  <c r="N120" i="24" s="1"/>
  <c r="J120" i="4"/>
  <c r="H120" i="4" s="1"/>
  <c r="P120" i="4"/>
  <c r="N120" i="4" s="1"/>
  <c r="J120" i="24"/>
  <c r="H120" i="24" s="1"/>
  <c r="F120" i="24"/>
  <c r="F120" i="4"/>
  <c r="C119" i="5" l="1"/>
  <c r="E119" i="23"/>
  <c r="D119" i="5"/>
  <c r="C119" i="23"/>
  <c r="C119" i="4"/>
  <c r="D119" i="23"/>
  <c r="C119" i="24"/>
  <c r="E119" i="5"/>
  <c r="G119" i="4"/>
  <c r="E119" i="24"/>
  <c r="P119" i="4"/>
  <c r="N119" i="4" s="1"/>
  <c r="D120" i="4"/>
  <c r="D120" i="24"/>
  <c r="E119" i="4"/>
  <c r="G119" i="24"/>
  <c r="P119" i="24"/>
  <c r="N119" i="24" s="1"/>
  <c r="J119" i="24"/>
  <c r="H119" i="24" s="1"/>
  <c r="J119" i="4"/>
  <c r="H119" i="4" s="1"/>
  <c r="F119" i="24"/>
  <c r="F119" i="4"/>
  <c r="D118" i="5"/>
  <c r="E118" i="5" l="1"/>
  <c r="C118" i="23"/>
  <c r="C118" i="4"/>
  <c r="D118" i="23"/>
  <c r="E118" i="24"/>
  <c r="E118" i="23"/>
  <c r="G118" i="4"/>
  <c r="C118" i="5"/>
  <c r="C118" i="24"/>
  <c r="P118" i="4"/>
  <c r="N118" i="4" s="1"/>
  <c r="G118" i="24"/>
  <c r="D119" i="4"/>
  <c r="D119" i="24"/>
  <c r="P118" i="24"/>
  <c r="N118" i="24" s="1"/>
  <c r="E118" i="4"/>
  <c r="J118" i="24"/>
  <c r="H118" i="24" s="1"/>
  <c r="J118" i="4"/>
  <c r="H118" i="4" s="1"/>
  <c r="F118" i="24"/>
  <c r="F118" i="4"/>
  <c r="D117" i="5"/>
  <c r="C117" i="5"/>
  <c r="G117" i="24" l="1"/>
  <c r="E117" i="5"/>
  <c r="D117" i="23"/>
  <c r="C117" i="24"/>
  <c r="C117" i="4"/>
  <c r="E117" i="23"/>
  <c r="G117" i="4"/>
  <c r="J117" i="24"/>
  <c r="H117" i="24" s="1"/>
  <c r="D118" i="24"/>
  <c r="D118" i="4"/>
  <c r="C117" i="23"/>
  <c r="P117" i="4"/>
  <c r="N117" i="4" s="1"/>
  <c r="F117" i="24"/>
  <c r="P117" i="24"/>
  <c r="N117" i="24" s="1"/>
  <c r="E117" i="4"/>
  <c r="E117" i="24"/>
  <c r="J117" i="4"/>
  <c r="H117" i="4" s="1"/>
  <c r="F117" i="4"/>
  <c r="D116" i="23" l="1"/>
  <c r="G116" i="4"/>
  <c r="C116" i="5"/>
  <c r="C116" i="4"/>
  <c r="D116" i="5"/>
  <c r="C116" i="24"/>
  <c r="C116" i="23"/>
  <c r="E116" i="24"/>
  <c r="E116" i="23"/>
  <c r="E116" i="5"/>
  <c r="E116" i="4"/>
  <c r="D117" i="24"/>
  <c r="P116" i="4"/>
  <c r="N116" i="4" s="1"/>
  <c r="P116" i="24"/>
  <c r="N116" i="24" s="1"/>
  <c r="D117" i="4"/>
  <c r="J116" i="24"/>
  <c r="G116" i="24"/>
  <c r="J116" i="4"/>
  <c r="H116" i="4" s="1"/>
  <c r="F116" i="24"/>
  <c r="F116" i="4"/>
  <c r="C115" i="4"/>
  <c r="C115" i="23"/>
  <c r="D115" i="5" l="1"/>
  <c r="E115" i="4"/>
  <c r="C115" i="24"/>
  <c r="E115" i="23"/>
  <c r="C115" i="5"/>
  <c r="D115" i="23"/>
  <c r="D116" i="24"/>
  <c r="H116" i="24"/>
  <c r="D116" i="4"/>
  <c r="P115" i="24"/>
  <c r="N115" i="24" s="1"/>
  <c r="E115" i="5"/>
  <c r="G115" i="4"/>
  <c r="E115" i="24"/>
  <c r="G115" i="24"/>
  <c r="P115" i="4"/>
  <c r="N115" i="4" s="1"/>
  <c r="J115" i="4"/>
  <c r="H115" i="4" s="1"/>
  <c r="J115" i="24"/>
  <c r="H115" i="24" s="1"/>
  <c r="F115" i="24"/>
  <c r="F115" i="4"/>
  <c r="C114" i="23"/>
  <c r="D114" i="5"/>
  <c r="E114" i="4" l="1"/>
  <c r="C114" i="24"/>
  <c r="E114" i="5"/>
  <c r="E114" i="24"/>
  <c r="G114" i="24"/>
  <c r="D114" i="23"/>
  <c r="E114" i="23"/>
  <c r="C114" i="5"/>
  <c r="D115" i="24"/>
  <c r="D115" i="4"/>
  <c r="C114" i="4"/>
  <c r="P114" i="24"/>
  <c r="N114" i="24" s="1"/>
  <c r="P114" i="4"/>
  <c r="N114" i="4" s="1"/>
  <c r="G114" i="4"/>
  <c r="J114" i="4"/>
  <c r="H114" i="4" s="1"/>
  <c r="J114" i="24"/>
  <c r="F114" i="24"/>
  <c r="F114" i="4"/>
  <c r="C113" i="4"/>
  <c r="C113" i="5"/>
  <c r="D113" i="23" l="1"/>
  <c r="E113" i="4"/>
  <c r="C113" i="24"/>
  <c r="E113" i="23"/>
  <c r="G113" i="24"/>
  <c r="C113" i="23"/>
  <c r="E113" i="5"/>
  <c r="D114" i="24"/>
  <c r="D113" i="5"/>
  <c r="D114" i="4"/>
  <c r="P113" i="4"/>
  <c r="N113" i="4" s="1"/>
  <c r="H114" i="24"/>
  <c r="F113" i="24"/>
  <c r="P113" i="24"/>
  <c r="N113" i="24" s="1"/>
  <c r="J113" i="4"/>
  <c r="G113" i="4"/>
  <c r="E113" i="24"/>
  <c r="J113" i="24"/>
  <c r="H113" i="24" s="1"/>
  <c r="F113" i="4"/>
  <c r="C112" i="4" l="1"/>
  <c r="D112" i="5"/>
  <c r="G112" i="4"/>
  <c r="D112" i="23"/>
  <c r="E112" i="4"/>
  <c r="C112" i="24"/>
  <c r="E112" i="23"/>
  <c r="E112" i="24"/>
  <c r="D113" i="4"/>
  <c r="C112" i="23"/>
  <c r="H113" i="4"/>
  <c r="C112" i="5"/>
  <c r="E112" i="5"/>
  <c r="G112" i="24"/>
  <c r="P112" i="24"/>
  <c r="N112" i="24" s="1"/>
  <c r="P112" i="4"/>
  <c r="N112" i="4" s="1"/>
  <c r="D113" i="24"/>
  <c r="J112" i="4"/>
  <c r="J112" i="24"/>
  <c r="H112" i="24" s="1"/>
  <c r="F112" i="24"/>
  <c r="F112" i="4"/>
  <c r="C111" i="4"/>
  <c r="C111" i="23"/>
  <c r="D111" i="5"/>
  <c r="C111" i="5" l="1"/>
  <c r="C111" i="24"/>
  <c r="F111" i="4"/>
  <c r="G111" i="4"/>
  <c r="E111" i="5"/>
  <c r="D111" i="23"/>
  <c r="E111" i="23"/>
  <c r="D112" i="4"/>
  <c r="J111" i="4"/>
  <c r="H111" i="4" s="1"/>
  <c r="H112" i="4"/>
  <c r="P111" i="24"/>
  <c r="N111" i="24" s="1"/>
  <c r="J111" i="24"/>
  <c r="D112" i="24"/>
  <c r="G111" i="24"/>
  <c r="P111" i="4"/>
  <c r="N111" i="4" s="1"/>
  <c r="E111" i="4"/>
  <c r="E111" i="24"/>
  <c r="F111" i="24"/>
  <c r="E110" i="5" l="1"/>
  <c r="E110" i="4"/>
  <c r="C110" i="24"/>
  <c r="G110" i="4"/>
  <c r="C110" i="4"/>
  <c r="D110" i="5"/>
  <c r="E110" i="24"/>
  <c r="C110" i="23"/>
  <c r="D110" i="23"/>
  <c r="C110" i="5"/>
  <c r="D111" i="24"/>
  <c r="H111" i="24"/>
  <c r="P110" i="4"/>
  <c r="N110" i="4" s="1"/>
  <c r="E110" i="23"/>
  <c r="P110" i="24"/>
  <c r="N110" i="24" s="1"/>
  <c r="J110" i="4"/>
  <c r="G110" i="24"/>
  <c r="D111" i="4"/>
  <c r="J110" i="24"/>
  <c r="F110" i="24"/>
  <c r="F110" i="4"/>
  <c r="C109" i="5" l="1"/>
  <c r="D109" i="5"/>
  <c r="C109" i="23"/>
  <c r="C109" i="4"/>
  <c r="C109" i="24"/>
  <c r="E109" i="4"/>
  <c r="E109" i="5"/>
  <c r="E109" i="23"/>
  <c r="D110" i="4"/>
  <c r="D110" i="24"/>
  <c r="H110" i="4"/>
  <c r="H110" i="24"/>
  <c r="D109" i="23"/>
  <c r="G109" i="24"/>
  <c r="E109" i="24"/>
  <c r="P109" i="24"/>
  <c r="N109" i="24" s="1"/>
  <c r="G109" i="4"/>
  <c r="P109" i="4"/>
  <c r="N109" i="4" s="1"/>
  <c r="J109" i="4"/>
  <c r="H109" i="4" s="1"/>
  <c r="J109" i="24"/>
  <c r="F109" i="24"/>
  <c r="F109" i="4"/>
  <c r="C108" i="23"/>
  <c r="D108" i="5"/>
  <c r="C108" i="4" l="1"/>
  <c r="C108" i="5"/>
  <c r="E108" i="4"/>
  <c r="C108" i="24"/>
  <c r="G108" i="24"/>
  <c r="E108" i="5"/>
  <c r="D109" i="24"/>
  <c r="D109" i="4"/>
  <c r="E108" i="23"/>
  <c r="H109" i="24"/>
  <c r="E108" i="24"/>
  <c r="D108" i="23"/>
  <c r="G108" i="4"/>
  <c r="P108" i="24"/>
  <c r="N108" i="24" s="1"/>
  <c r="J108" i="4"/>
  <c r="P108" i="4"/>
  <c r="N108" i="4" s="1"/>
  <c r="J108" i="24"/>
  <c r="H108" i="24" s="1"/>
  <c r="F108" i="24"/>
  <c r="F108" i="4"/>
  <c r="D107" i="23" l="1"/>
  <c r="E107" i="4"/>
  <c r="C107" i="24"/>
  <c r="E107" i="5"/>
  <c r="G107" i="4"/>
  <c r="C107" i="5"/>
  <c r="D107" i="5"/>
  <c r="C107" i="4"/>
  <c r="E107" i="24"/>
  <c r="C107" i="23"/>
  <c r="E107" i="23"/>
  <c r="D108" i="4"/>
  <c r="H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E106" i="24"/>
  <c r="C106" i="24"/>
  <c r="G106" i="4"/>
  <c r="G106" i="24" l="1"/>
  <c r="D106" i="23"/>
  <c r="E106" i="4"/>
  <c r="D106" i="5"/>
  <c r="E106" i="23"/>
  <c r="F106" i="4"/>
  <c r="C106" i="23"/>
  <c r="C106" i="5"/>
  <c r="E106" i="5"/>
  <c r="J106" i="24"/>
  <c r="H106" i="24" s="1"/>
  <c r="P106" i="24"/>
  <c r="N106" i="24" s="1"/>
  <c r="J106" i="4"/>
  <c r="P106" i="4"/>
  <c r="N106" i="4" s="1"/>
  <c r="C106" i="4"/>
  <c r="D106" i="24" l="1"/>
  <c r="D106" i="4"/>
  <c r="H106" i="4"/>
  <c r="G105" i="24"/>
  <c r="F105" i="24"/>
  <c r="D105" i="5" l="1"/>
  <c r="C105" i="4"/>
  <c r="D105" i="23"/>
  <c r="F105" i="4"/>
  <c r="C105" i="24"/>
  <c r="E105" i="23"/>
  <c r="G105" i="4"/>
  <c r="E105" i="24"/>
  <c r="E105" i="5"/>
  <c r="E105" i="4"/>
  <c r="C105" i="5"/>
  <c r="C105" i="23"/>
  <c r="P105" i="4"/>
  <c r="N105" i="4" s="1"/>
  <c r="P105" i="24"/>
  <c r="N105" i="24" s="1"/>
  <c r="J105" i="4"/>
  <c r="H105" i="4" s="1"/>
  <c r="J105" i="24"/>
  <c r="E104" i="24"/>
  <c r="F104" i="4"/>
  <c r="C104" i="5"/>
  <c r="E104" i="4" l="1"/>
  <c r="C104" i="24"/>
  <c r="G104" i="4"/>
  <c r="F104" i="24"/>
  <c r="G104" i="24"/>
  <c r="E104" i="5"/>
  <c r="D104" i="5"/>
  <c r="C104" i="4"/>
  <c r="E104" i="23"/>
  <c r="D104" i="23"/>
  <c r="D105" i="24"/>
  <c r="C104" i="23"/>
  <c r="D105" i="4"/>
  <c r="J104" i="24"/>
  <c r="H104" i="24" s="1"/>
  <c r="H105" i="24"/>
  <c r="P104" i="24"/>
  <c r="N104" i="24" s="1"/>
  <c r="J104" i="4"/>
  <c r="H104" i="4" s="1"/>
  <c r="P104" i="4"/>
  <c r="N104" i="4" s="1"/>
  <c r="C103" i="24"/>
  <c r="F103" i="4"/>
  <c r="E103" i="4"/>
  <c r="D103" i="23"/>
  <c r="E103" i="5"/>
  <c r="G103" i="4" l="1"/>
  <c r="G103" i="24"/>
  <c r="C103" i="4"/>
  <c r="F103" i="24"/>
  <c r="D103" i="5"/>
  <c r="E103" i="24"/>
  <c r="E103" i="23"/>
  <c r="C103" i="23"/>
  <c r="C103" i="5"/>
  <c r="D104" i="24"/>
  <c r="J103" i="4"/>
  <c r="P103" i="4"/>
  <c r="N103" i="4" s="1"/>
  <c r="D104" i="4"/>
  <c r="J103" i="24"/>
  <c r="H103" i="24" s="1"/>
  <c r="P103" i="24"/>
  <c r="N103" i="24" s="1"/>
  <c r="G102" i="24"/>
  <c r="G102" i="4" l="1"/>
  <c r="F102" i="24"/>
  <c r="C102" i="4"/>
  <c r="D102" i="23"/>
  <c r="E102" i="4"/>
  <c r="F102" i="4"/>
  <c r="E102" i="24"/>
  <c r="E102" i="5"/>
  <c r="C102" i="24"/>
  <c r="C102" i="5"/>
  <c r="D102" i="5"/>
  <c r="E102" i="23"/>
  <c r="C102" i="23"/>
  <c r="D103" i="4"/>
  <c r="D103" i="24"/>
  <c r="H103" i="4"/>
  <c r="J102" i="24"/>
  <c r="H102" i="24" s="1"/>
  <c r="P102" i="24"/>
  <c r="N102" i="24" s="1"/>
  <c r="J102" i="4"/>
  <c r="H102" i="4" s="1"/>
  <c r="P102" i="4"/>
  <c r="N102" i="4" s="1"/>
  <c r="G101" i="24"/>
  <c r="F101" i="24"/>
  <c r="E101" i="24"/>
  <c r="G101" i="4"/>
  <c r="F101" i="4"/>
  <c r="D101" i="23" l="1"/>
  <c r="E101" i="4"/>
  <c r="C101" i="24"/>
  <c r="C101" i="5"/>
  <c r="C101" i="4"/>
  <c r="E101" i="5"/>
  <c r="C101" i="23"/>
  <c r="D101" i="5"/>
  <c r="E101" i="23"/>
  <c r="J101" i="4"/>
  <c r="H101" i="4" s="1"/>
  <c r="D102" i="4"/>
  <c r="J101" i="24"/>
  <c r="H101" i="24" s="1"/>
  <c r="P101" i="24"/>
  <c r="D102" i="24"/>
  <c r="P101" i="4"/>
  <c r="N101" i="4" s="1"/>
  <c r="F100" i="4" l="1"/>
  <c r="G100" i="4"/>
  <c r="F100" i="24"/>
  <c r="E100" i="5"/>
  <c r="E100" i="24"/>
  <c r="C100" i="5"/>
  <c r="D100" i="5"/>
  <c r="C100" i="23"/>
  <c r="C100" i="4"/>
  <c r="E100" i="4"/>
  <c r="C100" i="24"/>
  <c r="G100" i="24"/>
  <c r="D100" i="23"/>
  <c r="E100" i="23"/>
  <c r="D101" i="24"/>
  <c r="J100" i="24"/>
  <c r="H100" i="24" s="1"/>
  <c r="P100" i="24"/>
  <c r="N100" i="24" s="1"/>
  <c r="N101" i="24"/>
  <c r="D101" i="4"/>
  <c r="J100" i="4"/>
  <c r="H100" i="4" s="1"/>
  <c r="P100" i="4"/>
  <c r="N100" i="4" s="1"/>
  <c r="G99" i="24"/>
  <c r="E99" i="4"/>
  <c r="E99" i="23" l="1"/>
  <c r="F99" i="4"/>
  <c r="E99" i="24"/>
  <c r="C99" i="23"/>
  <c r="C99" i="4"/>
  <c r="G99" i="4"/>
  <c r="F99" i="24"/>
  <c r="C99" i="5"/>
  <c r="D99" i="5"/>
  <c r="E99" i="5"/>
  <c r="D99" i="23"/>
  <c r="J99" i="4"/>
  <c r="H99" i="4" s="1"/>
  <c r="P99" i="4"/>
  <c r="N99" i="4" s="1"/>
  <c r="J99" i="24"/>
  <c r="H99" i="24" s="1"/>
  <c r="P99" i="24"/>
  <c r="N99" i="24" s="1"/>
  <c r="D100" i="24"/>
  <c r="D100" i="4"/>
  <c r="C99" i="24"/>
  <c r="C98" i="5" l="1"/>
  <c r="C98" i="23"/>
  <c r="F98" i="4"/>
  <c r="E98" i="24"/>
  <c r="E98" i="4"/>
  <c r="C98" i="24"/>
  <c r="G98" i="4"/>
  <c r="F98" i="24"/>
  <c r="E98" i="5"/>
  <c r="D98" i="23"/>
  <c r="C98" i="4"/>
  <c r="E98" i="23"/>
  <c r="D98" i="5"/>
  <c r="G98" i="24"/>
  <c r="D99" i="24"/>
  <c r="D99" i="4"/>
  <c r="J98" i="24"/>
  <c r="H98" i="24" s="1"/>
  <c r="P98" i="24"/>
  <c r="N98" i="24" s="1"/>
  <c r="J98" i="4"/>
  <c r="H98" i="4" s="1"/>
  <c r="P98" i="4"/>
  <c r="C97" i="23" l="1"/>
  <c r="C97" i="4"/>
  <c r="E97" i="23"/>
  <c r="F97" i="4"/>
  <c r="E97" i="24"/>
  <c r="G97" i="24"/>
  <c r="C97" i="5"/>
  <c r="E97" i="5"/>
  <c r="D97" i="23"/>
  <c r="E97" i="4"/>
  <c r="C97" i="24"/>
  <c r="G97" i="4"/>
  <c r="F97" i="24"/>
  <c r="D97" i="5"/>
  <c r="J97" i="24"/>
  <c r="H97" i="24" s="1"/>
  <c r="P97" i="24"/>
  <c r="N97" i="24" s="1"/>
  <c r="D98" i="24"/>
  <c r="D98" i="4"/>
  <c r="J97" i="4"/>
  <c r="P97" i="4"/>
  <c r="N97" i="4" s="1"/>
  <c r="N98" i="4"/>
  <c r="E96" i="23" l="1"/>
  <c r="F96" i="4"/>
  <c r="C96" i="24"/>
  <c r="G96" i="4"/>
  <c r="F96" i="24"/>
  <c r="G96" i="24"/>
  <c r="D96" i="5"/>
  <c r="C96" i="4"/>
  <c r="E96" i="4"/>
  <c r="E96" i="24"/>
  <c r="C96" i="23"/>
  <c r="D96" i="23"/>
  <c r="E96" i="5"/>
  <c r="C96" i="5"/>
  <c r="D97" i="24"/>
  <c r="J96" i="24"/>
  <c r="H96" i="24" s="1"/>
  <c r="P96" i="24"/>
  <c r="N96" i="24" s="1"/>
  <c r="J96" i="4"/>
  <c r="P96" i="4"/>
  <c r="N96" i="4" s="1"/>
  <c r="D97" i="4"/>
  <c r="H97" i="4"/>
  <c r="G95" i="24" l="1"/>
  <c r="E95" i="5"/>
  <c r="D95" i="23"/>
  <c r="E95" i="4"/>
  <c r="C95" i="24"/>
  <c r="C95" i="23"/>
  <c r="C95" i="4"/>
  <c r="F95" i="4"/>
  <c r="E95" i="24"/>
  <c r="G95" i="4"/>
  <c r="F95" i="24"/>
  <c r="C95" i="5"/>
  <c r="E95" i="23"/>
  <c r="D95" i="5"/>
  <c r="J95" i="4"/>
  <c r="H95" i="4" s="1"/>
  <c r="P95" i="4"/>
  <c r="N95" i="4" s="1"/>
  <c r="J95" i="24"/>
  <c r="H95" i="24" s="1"/>
  <c r="P95" i="24"/>
  <c r="N95" i="24" s="1"/>
  <c r="D96" i="24"/>
  <c r="D96" i="4"/>
  <c r="H96" i="4"/>
  <c r="G94" i="24"/>
  <c r="C94" i="5"/>
  <c r="E94" i="24" l="1"/>
  <c r="E94" i="23"/>
  <c r="D94" i="23"/>
  <c r="E94" i="4"/>
  <c r="C94" i="24"/>
  <c r="D94" i="5"/>
  <c r="C94" i="4"/>
  <c r="G94" i="4"/>
  <c r="F94" i="24"/>
  <c r="F94" i="4"/>
  <c r="C94" i="23"/>
  <c r="E94" i="5"/>
  <c r="D95" i="4"/>
  <c r="J94" i="24"/>
  <c r="H94" i="24" s="1"/>
  <c r="D95" i="24"/>
  <c r="P94" i="24"/>
  <c r="J94" i="4"/>
  <c r="H94" i="4" s="1"/>
  <c r="P94" i="4"/>
  <c r="N94" i="4" s="1"/>
  <c r="D93" i="5" l="1"/>
  <c r="C93" i="24"/>
  <c r="E93" i="5"/>
  <c r="E93" i="23"/>
  <c r="E93" i="24"/>
  <c r="D93" i="23"/>
  <c r="F93" i="24"/>
  <c r="C93" i="5"/>
  <c r="G93" i="24"/>
  <c r="C93" i="23"/>
  <c r="F93" i="4"/>
  <c r="D94" i="24"/>
  <c r="N94" i="24"/>
  <c r="J93" i="4"/>
  <c r="H93" i="4" s="1"/>
  <c r="C93" i="4"/>
  <c r="J93" i="24"/>
  <c r="H93" i="24" s="1"/>
  <c r="P93" i="24"/>
  <c r="D94" i="4"/>
  <c r="P93" i="4"/>
  <c r="N93" i="4" s="1"/>
  <c r="G93" i="4"/>
  <c r="E93" i="4"/>
  <c r="G92" i="24"/>
  <c r="G92" i="4" l="1"/>
  <c r="C92" i="23"/>
  <c r="C92" i="4"/>
  <c r="E92" i="4"/>
  <c r="C92" i="24"/>
  <c r="D92" i="23"/>
  <c r="F92" i="4"/>
  <c r="E92" i="24"/>
  <c r="E92" i="23"/>
  <c r="E92" i="5"/>
  <c r="F92" i="24"/>
  <c r="D92" i="5"/>
  <c r="C92" i="5"/>
  <c r="D93" i="4"/>
  <c r="D93" i="24"/>
  <c r="N93" i="24"/>
  <c r="J92" i="4"/>
  <c r="H92" i="4" s="1"/>
  <c r="P92" i="4"/>
  <c r="N92" i="4" s="1"/>
  <c r="J92" i="24"/>
  <c r="H92" i="24" s="1"/>
  <c r="P92" i="24"/>
  <c r="N92" i="24" s="1"/>
  <c r="G91" i="24"/>
  <c r="E91" i="23" l="1"/>
  <c r="G91" i="4"/>
  <c r="F91" i="24"/>
  <c r="C91" i="4"/>
  <c r="E91" i="5"/>
  <c r="D91" i="23"/>
  <c r="C91" i="24"/>
  <c r="E91" i="4"/>
  <c r="C91" i="23"/>
  <c r="C91" i="5"/>
  <c r="E91" i="24"/>
  <c r="D91" i="5"/>
  <c r="F91" i="4"/>
  <c r="D92" i="4"/>
  <c r="D92" i="24"/>
  <c r="J91" i="4"/>
  <c r="H91" i="4" s="1"/>
  <c r="J91" i="24"/>
  <c r="H91" i="24" s="1"/>
  <c r="P91" i="24"/>
  <c r="N91" i="24" s="1"/>
  <c r="P91" i="4"/>
  <c r="G90" i="24"/>
  <c r="F90" i="24"/>
  <c r="E90" i="24"/>
  <c r="E90" i="23"/>
  <c r="F90" i="4" l="1"/>
  <c r="C90" i="24"/>
  <c r="C90" i="5"/>
  <c r="C90" i="23"/>
  <c r="E90" i="5"/>
  <c r="D90" i="5"/>
  <c r="D90" i="23"/>
  <c r="D91" i="4"/>
  <c r="J90" i="24"/>
  <c r="H90" i="24" s="1"/>
  <c r="P90" i="24"/>
  <c r="N90" i="24" s="1"/>
  <c r="D91" i="24"/>
  <c r="N91" i="4"/>
  <c r="J90" i="4"/>
  <c r="H90" i="4" s="1"/>
  <c r="P90" i="4"/>
  <c r="N90" i="4" s="1"/>
  <c r="G90" i="4"/>
  <c r="C90" i="4"/>
  <c r="E90" i="4"/>
  <c r="G89" i="24" l="1"/>
  <c r="E89" i="4"/>
  <c r="C89" i="24"/>
  <c r="E89" i="23"/>
  <c r="F89" i="4"/>
  <c r="G89" i="4"/>
  <c r="F89" i="24"/>
  <c r="E89" i="5"/>
  <c r="C89" i="5"/>
  <c r="C89" i="23"/>
  <c r="D89" i="23"/>
  <c r="C89" i="4"/>
  <c r="D89" i="5"/>
  <c r="E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F88" i="24"/>
  <c r="F88" i="4"/>
  <c r="E88" i="23"/>
  <c r="E88" i="24" l="1"/>
  <c r="C88" i="24"/>
  <c r="D88" i="23"/>
  <c r="E88" i="5"/>
  <c r="G88" i="24"/>
  <c r="C88" i="5"/>
  <c r="D88" i="5"/>
  <c r="C88" i="4"/>
  <c r="G88" i="4"/>
  <c r="E88" i="4"/>
  <c r="C88" i="23"/>
  <c r="J88" i="4"/>
  <c r="H88" i="4" s="1"/>
  <c r="P88" i="4"/>
  <c r="N88" i="4" s="1"/>
  <c r="J88" i="24"/>
  <c r="H88" i="24" s="1"/>
  <c r="P88" i="24"/>
  <c r="N88" i="24" s="1"/>
  <c r="C87" i="5"/>
  <c r="E87" i="5" l="1"/>
  <c r="C87" i="24"/>
  <c r="E87" i="24"/>
  <c r="F87" i="24"/>
  <c r="C87" i="4"/>
  <c r="D87" i="5"/>
  <c r="G87" i="24"/>
  <c r="D87" i="23"/>
  <c r="E87" i="23"/>
  <c r="C87" i="23"/>
  <c r="P87" i="4"/>
  <c r="N87" i="4" s="1"/>
  <c r="G87" i="4"/>
  <c r="D88" i="4"/>
  <c r="J87" i="4"/>
  <c r="H87" i="4" s="1"/>
  <c r="J87" i="24"/>
  <c r="H87" i="24" s="1"/>
  <c r="P87" i="24"/>
  <c r="N87" i="24" s="1"/>
  <c r="D88" i="24"/>
  <c r="F87" i="4"/>
  <c r="E87" i="4"/>
  <c r="G86" i="24"/>
  <c r="C86" i="24"/>
  <c r="E86" i="4"/>
  <c r="D86" i="23"/>
  <c r="E86" i="5"/>
  <c r="G86" i="4" l="1"/>
  <c r="C86" i="5"/>
  <c r="C86" i="4"/>
  <c r="E86" i="23"/>
  <c r="F86" i="4"/>
  <c r="E86" i="24"/>
  <c r="F86" i="24"/>
  <c r="D86" i="5"/>
  <c r="C86" i="23"/>
  <c r="D87" i="4"/>
  <c r="D87" i="24"/>
  <c r="J86" i="24"/>
  <c r="H86" i="24" s="1"/>
  <c r="P86" i="24"/>
  <c r="N86" i="24" s="1"/>
  <c r="J86" i="4"/>
  <c r="H86" i="4" s="1"/>
  <c r="P86" i="4"/>
  <c r="N86" i="4" s="1"/>
  <c r="D85" i="5" l="1"/>
  <c r="C85" i="4"/>
  <c r="D85" i="23"/>
  <c r="E85" i="4"/>
  <c r="C85" i="24"/>
  <c r="F85" i="4"/>
  <c r="E85" i="24"/>
  <c r="G85" i="4"/>
  <c r="F85" i="24"/>
  <c r="G85" i="24"/>
  <c r="E85" i="5"/>
  <c r="C85" i="5"/>
  <c r="E85" i="23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E84" i="23" l="1"/>
  <c r="F84" i="4"/>
  <c r="D84" i="5"/>
  <c r="C84" i="4"/>
  <c r="E84" i="24"/>
  <c r="E84" i="5"/>
  <c r="C84" i="24"/>
  <c r="D84" i="23"/>
  <c r="E84" i="4"/>
  <c r="G84" i="24"/>
  <c r="G84" i="4"/>
  <c r="C84" i="5"/>
  <c r="C84" i="23"/>
  <c r="D85" i="24"/>
  <c r="J84" i="24"/>
  <c r="H84" i="24" s="1"/>
  <c r="P84" i="24"/>
  <c r="N84" i="24" s="1"/>
  <c r="D85" i="4"/>
  <c r="J84" i="4"/>
  <c r="H84" i="4" s="1"/>
  <c r="P84" i="4"/>
  <c r="N84" i="4" s="1"/>
  <c r="D83" i="5" l="1"/>
  <c r="C83" i="23"/>
  <c r="E83" i="24"/>
  <c r="F83" i="4"/>
  <c r="C83" i="4"/>
  <c r="D83" i="23"/>
  <c r="E83" i="4"/>
  <c r="C83" i="24"/>
  <c r="G83" i="4"/>
  <c r="F83" i="24"/>
  <c r="E83" i="5"/>
  <c r="G83" i="24"/>
  <c r="C83" i="5"/>
  <c r="E83" i="23"/>
  <c r="J83" i="24"/>
  <c r="H83" i="24" s="1"/>
  <c r="P83" i="24"/>
  <c r="N83" i="24" s="1"/>
  <c r="D84" i="24"/>
  <c r="D84" i="4"/>
  <c r="J83" i="4"/>
  <c r="H83" i="4" s="1"/>
  <c r="P83" i="4"/>
  <c r="N83" i="4" s="1"/>
  <c r="G82" i="4"/>
  <c r="D82" i="23" l="1"/>
  <c r="E82" i="4"/>
  <c r="F82" i="4"/>
  <c r="E82" i="24"/>
  <c r="D82" i="5"/>
  <c r="C82" i="23"/>
  <c r="C82" i="4"/>
  <c r="G82" i="24"/>
  <c r="C82" i="24"/>
  <c r="F82" i="24"/>
  <c r="E82" i="5"/>
  <c r="E82" i="23"/>
  <c r="C82" i="5"/>
  <c r="D83" i="24"/>
  <c r="D83" i="4"/>
  <c r="J82" i="24"/>
  <c r="H82" i="24" s="1"/>
  <c r="P82" i="24"/>
  <c r="N82" i="24" s="1"/>
  <c r="J82" i="4"/>
  <c r="P82" i="4"/>
  <c r="N82" i="4" s="1"/>
  <c r="F81" i="4" l="1"/>
  <c r="E81" i="24"/>
  <c r="F81" i="24"/>
  <c r="G81" i="24"/>
  <c r="E81" i="23"/>
  <c r="C81" i="5"/>
  <c r="D81" i="5"/>
  <c r="E81" i="5"/>
  <c r="D81" i="23"/>
  <c r="E81" i="4"/>
  <c r="C81" i="24"/>
  <c r="C81" i="23"/>
  <c r="G81" i="4"/>
  <c r="D82" i="24"/>
  <c r="D82" i="4"/>
  <c r="H82" i="4"/>
  <c r="J81" i="4"/>
  <c r="H81" i="4" s="1"/>
  <c r="P81" i="4"/>
  <c r="N81" i="4" s="1"/>
  <c r="C81" i="4"/>
  <c r="J81" i="24"/>
  <c r="H81" i="24" s="1"/>
  <c r="P81" i="24"/>
  <c r="N81" i="24" s="1"/>
  <c r="C80" i="5" l="1"/>
  <c r="D80" i="5"/>
  <c r="C80" i="4"/>
  <c r="E80" i="5"/>
  <c r="D80" i="23"/>
  <c r="C80" i="24"/>
  <c r="E80" i="23"/>
  <c r="E80" i="24"/>
  <c r="G80" i="4"/>
  <c r="F80" i="24"/>
  <c r="G80" i="24"/>
  <c r="F80" i="4"/>
  <c r="E80" i="4"/>
  <c r="C80" i="23"/>
  <c r="J80" i="24"/>
  <c r="H80" i="24" s="1"/>
  <c r="D81" i="24"/>
  <c r="D81" i="4"/>
  <c r="J80" i="4"/>
  <c r="H80" i="4" s="1"/>
  <c r="P80" i="24"/>
  <c r="P80" i="4"/>
  <c r="F79" i="24"/>
  <c r="G79" i="4"/>
  <c r="C79" i="4" l="1"/>
  <c r="C79" i="24"/>
  <c r="E79" i="23"/>
  <c r="F79" i="4"/>
  <c r="E79" i="24"/>
  <c r="E79" i="5"/>
  <c r="E79" i="4"/>
  <c r="C79" i="5"/>
  <c r="G79" i="24"/>
  <c r="D79" i="23"/>
  <c r="D80" i="24"/>
  <c r="D79" i="5"/>
  <c r="C79" i="23"/>
  <c r="D80" i="4"/>
  <c r="J79" i="24"/>
  <c r="P79" i="24"/>
  <c r="N79" i="24" s="1"/>
  <c r="N80" i="4"/>
  <c r="N80" i="24"/>
  <c r="J79" i="4"/>
  <c r="H79" i="4" s="1"/>
  <c r="P79" i="4"/>
  <c r="N79" i="4" s="1"/>
  <c r="G78" i="24"/>
  <c r="F78" i="24"/>
  <c r="G78" i="4"/>
  <c r="E78" i="23" l="1"/>
  <c r="C78" i="4"/>
  <c r="C78" i="23"/>
  <c r="E78" i="5"/>
  <c r="E78" i="4"/>
  <c r="C78" i="24"/>
  <c r="F78" i="4"/>
  <c r="E78" i="24"/>
  <c r="D78" i="23"/>
  <c r="D78" i="5"/>
  <c r="C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E77" i="24"/>
  <c r="C77" i="24"/>
  <c r="F77" i="4"/>
  <c r="E77" i="4"/>
  <c r="D77" i="23" l="1"/>
  <c r="G77" i="24"/>
  <c r="F77" i="24"/>
  <c r="G77" i="4"/>
  <c r="C77" i="5"/>
  <c r="E77" i="5"/>
  <c r="E77" i="23"/>
  <c r="C77" i="4"/>
  <c r="D77" i="5"/>
  <c r="C77" i="23"/>
  <c r="D78" i="24"/>
  <c r="J77" i="4"/>
  <c r="H77" i="4" s="1"/>
  <c r="D78" i="4"/>
  <c r="P77" i="4"/>
  <c r="P77" i="24"/>
  <c r="N77" i="24" s="1"/>
  <c r="J77" i="24"/>
  <c r="C76" i="24"/>
  <c r="C76" i="4"/>
  <c r="C76" i="23"/>
  <c r="C76" i="5"/>
  <c r="F76" i="4" l="1"/>
  <c r="G76" i="24"/>
  <c r="E76" i="5"/>
  <c r="E76" i="4"/>
  <c r="G76" i="4"/>
  <c r="E76" i="24"/>
  <c r="F76" i="24"/>
  <c r="D76" i="23"/>
  <c r="E76" i="23"/>
  <c r="D76" i="5"/>
  <c r="D77" i="4"/>
  <c r="J76" i="4"/>
  <c r="H76" i="4" s="1"/>
  <c r="P76" i="4"/>
  <c r="N76" i="4" s="1"/>
  <c r="D77" i="24"/>
  <c r="N77" i="4"/>
  <c r="J76" i="24"/>
  <c r="H76" i="24" s="1"/>
  <c r="P76" i="24"/>
  <c r="N76" i="24" s="1"/>
  <c r="H77" i="24"/>
  <c r="C75" i="24"/>
  <c r="E75" i="4"/>
  <c r="D75" i="23"/>
  <c r="C75" i="5" l="1"/>
  <c r="D75" i="5"/>
  <c r="C75" i="4"/>
  <c r="G75" i="4"/>
  <c r="F75" i="24"/>
  <c r="G75" i="24"/>
  <c r="E75" i="24"/>
  <c r="F75" i="4"/>
  <c r="C75" i="23"/>
  <c r="E75" i="23"/>
  <c r="E75" i="5"/>
  <c r="J75" i="24"/>
  <c r="H75" i="24" s="1"/>
  <c r="D76" i="4"/>
  <c r="P75" i="24"/>
  <c r="D76" i="24"/>
  <c r="J75" i="4"/>
  <c r="H75" i="4" s="1"/>
  <c r="P75" i="4"/>
  <c r="N75" i="4" s="1"/>
  <c r="G74" i="4"/>
  <c r="D74" i="5"/>
  <c r="G74" i="24" l="1"/>
  <c r="C74" i="4"/>
  <c r="E74" i="4"/>
  <c r="C74" i="24"/>
  <c r="F74" i="4"/>
  <c r="E74" i="24"/>
  <c r="E74" i="23"/>
  <c r="F74" i="24"/>
  <c r="D74" i="23"/>
  <c r="C74" i="23"/>
  <c r="E74" i="5"/>
  <c r="C74" i="5"/>
  <c r="D75" i="24"/>
  <c r="N75" i="24"/>
  <c r="J74" i="24"/>
  <c r="H74" i="24" s="1"/>
  <c r="P74" i="24"/>
  <c r="N74" i="24" s="1"/>
  <c r="D75" i="4"/>
  <c r="J74" i="4"/>
  <c r="H74" i="4" s="1"/>
  <c r="P74" i="4"/>
  <c r="N74" i="4" s="1"/>
  <c r="G73" i="24"/>
  <c r="E73" i="24"/>
  <c r="F73" i="4" l="1"/>
  <c r="D73" i="23"/>
  <c r="E73" i="4"/>
  <c r="C73" i="24"/>
  <c r="C73" i="5"/>
  <c r="D73" i="5"/>
  <c r="C73" i="4"/>
  <c r="F73" i="24"/>
  <c r="G73" i="4"/>
  <c r="E73" i="5"/>
  <c r="E73" i="23"/>
  <c r="C73" i="23"/>
  <c r="D74" i="24"/>
  <c r="J73" i="24"/>
  <c r="H73" i="24" s="1"/>
  <c r="P73" i="24"/>
  <c r="N73" i="24" s="1"/>
  <c r="D74" i="4"/>
  <c r="J73" i="4"/>
  <c r="H73" i="4" s="1"/>
  <c r="P73" i="4"/>
  <c r="N73" i="4" s="1"/>
  <c r="G72" i="4"/>
  <c r="C72" i="4"/>
  <c r="D72" i="23"/>
  <c r="C72" i="5" l="1"/>
  <c r="D72" i="5"/>
  <c r="C72" i="23"/>
  <c r="E72" i="5"/>
  <c r="E72" i="4"/>
  <c r="C72" i="24"/>
  <c r="F72" i="4"/>
  <c r="E72" i="24"/>
  <c r="F72" i="24"/>
  <c r="G72" i="24"/>
  <c r="E72" i="23"/>
  <c r="J72" i="4"/>
  <c r="H72" i="4" s="1"/>
  <c r="P72" i="4"/>
  <c r="N72" i="4" s="1"/>
  <c r="D73" i="24"/>
  <c r="J72" i="24"/>
  <c r="H72" i="24" s="1"/>
  <c r="P72" i="24"/>
  <c r="N72" i="24" s="1"/>
  <c r="D73" i="4"/>
  <c r="F71" i="24"/>
  <c r="D71" i="23"/>
  <c r="D71" i="5" l="1"/>
  <c r="G71" i="24"/>
  <c r="C71" i="4"/>
  <c r="F71" i="4"/>
  <c r="G71" i="4"/>
  <c r="C71" i="24"/>
  <c r="C71" i="5"/>
  <c r="E71" i="4"/>
  <c r="C71" i="23"/>
  <c r="E71" i="23"/>
  <c r="E71" i="5"/>
  <c r="E71" i="24"/>
  <c r="D72" i="4"/>
  <c r="D72" i="24"/>
  <c r="J71" i="24"/>
  <c r="P71" i="24"/>
  <c r="N71" i="24" s="1"/>
  <c r="J71" i="4"/>
  <c r="H71" i="4" s="1"/>
  <c r="P71" i="4"/>
  <c r="N71" i="4" s="1"/>
  <c r="C70" i="24"/>
  <c r="E70" i="5"/>
  <c r="D70" i="23" l="1"/>
  <c r="D70" i="5"/>
  <c r="G70" i="24"/>
  <c r="C70" i="4"/>
  <c r="F70" i="4"/>
  <c r="E70" i="24"/>
  <c r="G70" i="4"/>
  <c r="F70" i="24"/>
  <c r="E70" i="4"/>
  <c r="C70" i="23"/>
  <c r="E70" i="23"/>
  <c r="C70" i="5"/>
  <c r="D71" i="24"/>
  <c r="J70" i="24"/>
  <c r="H70" i="24" s="1"/>
  <c r="P70" i="24"/>
  <c r="N70" i="24" s="1"/>
  <c r="H71" i="24"/>
  <c r="D71" i="4"/>
  <c r="J70" i="4"/>
  <c r="H70" i="4" s="1"/>
  <c r="P70" i="4"/>
  <c r="N70" i="4" s="1"/>
  <c r="E69" i="24"/>
  <c r="F69" i="4"/>
  <c r="E69" i="4"/>
  <c r="D69" i="23"/>
  <c r="E69" i="5"/>
  <c r="C69" i="23" l="1"/>
  <c r="C69" i="5"/>
  <c r="F69" i="24"/>
  <c r="G69" i="4"/>
  <c r="E69" i="23"/>
  <c r="G69" i="24"/>
  <c r="D69" i="5"/>
  <c r="J69" i="4"/>
  <c r="H69" i="4" s="1"/>
  <c r="J69" i="24"/>
  <c r="H69" i="24" s="1"/>
  <c r="P69" i="24"/>
  <c r="N69" i="24" s="1"/>
  <c r="D70" i="24"/>
  <c r="D70" i="4"/>
  <c r="C69" i="4"/>
  <c r="C69" i="24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G49" i="31"/>
  <c r="C11" i="31"/>
  <c r="C13" i="31"/>
  <c r="C15" i="31"/>
  <c r="C21" i="31"/>
  <c r="C23" i="31"/>
  <c r="F29" i="31"/>
  <c r="F31" i="31"/>
  <c r="F39" i="31"/>
  <c r="F40" i="31"/>
  <c r="C12" i="31"/>
  <c r="C14" i="31"/>
  <c r="C16" i="31"/>
  <c r="C22" i="31"/>
  <c r="F28" i="31"/>
  <c r="F30" i="31"/>
  <c r="F32" i="31"/>
  <c r="F41" i="31"/>
  <c r="C18" i="31"/>
  <c r="F34" i="31"/>
  <c r="F36" i="31"/>
  <c r="F43" i="31"/>
  <c r="F44" i="31"/>
  <c r="F33" i="31"/>
  <c r="F35" i="31"/>
  <c r="F37" i="31"/>
  <c r="F42" i="31"/>
  <c r="C19" i="31"/>
  <c r="C20" i="31"/>
  <c r="F22" i="31" l="1"/>
  <c r="G22" i="31"/>
  <c r="F14" i="31"/>
  <c r="G14" i="31"/>
  <c r="G23" i="31"/>
  <c r="F23" i="31"/>
  <c r="G15" i="31"/>
  <c r="F15" i="31"/>
  <c r="G11" i="31"/>
  <c r="F11" i="31"/>
  <c r="F16" i="31"/>
  <c r="G16" i="31"/>
  <c r="F12" i="31"/>
  <c r="G12" i="31"/>
  <c r="G21" i="31"/>
  <c r="F21" i="31"/>
  <c r="G13" i="31"/>
  <c r="F13" i="31"/>
  <c r="G20" i="31"/>
  <c r="F20" i="31"/>
  <c r="G18" i="31"/>
  <c r="F18" i="31"/>
  <c r="G19" i="31"/>
  <c r="F19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E23" i="31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<sst xmlns="http://schemas.openxmlformats.org/spreadsheetml/2006/main" count="2672" uniqueCount="266">
  <si>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</si>
  <si>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</si>
  <si>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</si>
  <si>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</si>
  <si>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</si>
  <si>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</si>
  <si>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</si>
  <si>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</si>
  <si>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</si>
  <si>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</si>
  <si>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</si>
  <si>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</si>
  <si>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</si>
  <si>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</si>
  <si>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</si>
  <si>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</si>
  <si>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</si>
  <si>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</si>
  <si>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</si>
  <si>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</si>
  <si>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</si>
  <si>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</si>
  <si>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</si>
  <si>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</si>
  <si>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</si>
  <si>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</si>
  <si>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</si>
  <si>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</si>
  <si>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</si>
  <si>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</si>
  <si>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</si>
  <si>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</si>
  <si>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</si>
  <si>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</si>
  <si>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</si>
  <si>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</si>
  <si>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</si>
  <si>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</si>
  <si>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</si>
  <si>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</si>
  <si>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</si>
  <si>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</si>
  <si>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</si>
  <si>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</si>
  <si>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</si>
  <si>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</si>
  <si>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</si>
  <si>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</si>
  <si>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</si>
  <si>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</si>
  <si>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</si>
  <si>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</si>
  <si>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</si>
  <si>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</si>
  <si>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</si>
  <si>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</si>
  <si>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</si>
  <si>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</si>
  <si>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</si>
  <si>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</si>
  <si>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</si>
  <si>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</si>
  <si>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</si>
  <si>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</si>
  <si>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</si>
  <si>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</si>
  <si>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</si>
  <si>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</si>
  <si>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</si>
  <si>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</si>
  <si>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</si>
  <si>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</si>
  <si>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</si>
  <si>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</si>
  <si>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</si>
  <si>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</si>
  <si>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</si>
  <si>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</si>
  <si>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</si>
  <si>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</si>
  <si>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</si>
  <si>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</si>
  <si>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</si>
  <si>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</si>
  <si>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</si>
  <si>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</si>
  <si>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</si>
  <si>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</si>
  <si>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</si>
  <si>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</si>
  <si>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</si>
  <si>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</si>
  <si>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</si>
  <si>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</si>
  <si>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</si>
  <si>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</si>
  <si>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</si>
  <si>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</si>
  <si>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</si>
  <si>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</si>
  <si>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</si>
  <si>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</si>
  <si>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</si>
  <si>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</si>
  <si>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</si>
  <si>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</si>
  <si>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</si>
  <si>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</si>
  <si>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</si>
  <si>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</si>
  <si>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</si>
  <si>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</si>
  <si>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</si>
  <si>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</si>
  <si>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</si>
  <si>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</si>
  <si>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</si>
  <si>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</si>
  <si>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</si>
  <si>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</si>
  <si>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</si>
  <si>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</si>
  <si>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</si>
  <si>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</si>
  <si>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</si>
  <si>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</si>
  <si>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</si>
  <si>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Черкаська область</t>
  </si>
  <si>
    <t>Черкаської області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</si>
  <si>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</si>
  <si>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</si>
  <si>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</si>
  <si>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</si>
  <si>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</si>
  <si>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</si>
  <si>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</si>
  <si>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</si>
  <si>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</si>
  <si>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</si>
  <si>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</si>
  <si>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</si>
  <si>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</si>
  <si>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</si>
  <si>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</si>
  <si>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</si>
  <si>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</si>
  <si>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</si>
  <si>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</si>
  <si>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</si>
  <si>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</si>
  <si>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</si>
  <si>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</si>
  <si>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</si>
  <si>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</si>
  <si>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</si>
  <si>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</si>
  <si>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</si>
  <si>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</si>
  <si>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</si>
  <si>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</si>
  <si>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</si>
  <si>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</si>
  <si>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</si>
  <si>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</si>
  <si>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</si>
  <si>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</si>
  <si>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</si>
  <si>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</si>
  <si>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</si>
  <si>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</si>
  <si>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</si>
  <si>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</si>
  <si>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</si>
  <si>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</si>
  <si>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</si>
  <si>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</si>
  <si>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</si>
  <si>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</si>
  <si>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</si>
  <si>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</si>
  <si>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</si>
  <si>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</si>
  <si>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</si>
  <si>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</si>
  <si>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</si>
  <si>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</si>
  <si>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</si>
  <si>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</si>
  <si>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</si>
  <si>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</si>
  <si>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</si>
  <si>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</si>
  <si>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</si>
  <si>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</si>
  <si>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</si>
  <si>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</si>
  <si>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</si>
  <si>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</si>
  <si>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</si>
  <si>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</si>
  <si>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</si>
  <si>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</si>
  <si>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</si>
  <si>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</si>
  <si>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</si>
  <si>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</si>
  <si>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</si>
  <si>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</si>
  <si>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</si>
  <si>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</si>
  <si>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</si>
  <si>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Кредити,</t>
    </r>
    <r>
      <rPr>
        <sz val="12"/>
        <color theme="1"/>
        <rFont val="Calibri"/>
        <family val="2"/>
        <charset val="204"/>
        <scheme val="minor"/>
      </rPr>
      <t xml:space="preserve"> надані депозитними корпораціями (крім Національного банку України)</t>
    </r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</si>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</sst>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0" fontId="18" fillId="0" borderId="2" xfId="4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0" fontId="40" fillId="0" borderId="0" xfId="18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Обычный_Лист2" xfId="1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156</v>
      </c>
    </row>
    <row r="2" spans="1:2" ht="19.5" customHeight="1">
      <c r="A2" s="3" t="s">
        <v>211</v>
      </c>
    </row>
    <row r="3" spans="1:2" ht="19.5" customHeight="1">
      <c r="A3" s="53" t="s">
        <v>88</v>
      </c>
      <c r="B3" s="54" t="s">
        <v>68</v>
      </c>
    </row>
    <row r="4" spans="1:2" ht="19.5" customHeight="1">
      <c r="A4" s="53" t="s">
        <v>89</v>
      </c>
      <c r="B4" s="54" t="s">
        <v>78</v>
      </c>
    </row>
    <row r="5" spans="1:2" ht="19.5" customHeight="1">
      <c r="A5" s="53" t="s">
        <v>90</v>
      </c>
      <c r="B5" s="54" t="s">
        <v>77</v>
      </c>
    </row>
    <row r="6" spans="1:2" ht="19.5" customHeight="1">
      <c r="A6" s="53" t="s">
        <v>91</v>
      </c>
      <c r="B6" s="54" t="s">
        <v>69</v>
      </c>
    </row>
    <row r="7" spans="1:2" ht="19.5" customHeight="1">
      <c r="A7" s="53" t="s">
        <v>92</v>
      </c>
      <c r="B7" s="54" t="s">
        <v>70</v>
      </c>
    </row>
    <row r="8" spans="1:2" ht="19.5" customHeight="1">
      <c r="A8" s="53" t="s">
        <v>93</v>
      </c>
      <c r="B8" s="54" t="s">
        <v>72</v>
      </c>
    </row>
    <row r="9" spans="1:2" ht="19.5" customHeight="1">
      <c r="A9" s="3" t="s">
        <v>157</v>
      </c>
      <c r="B9" s="54"/>
    </row>
    <row r="10" spans="1:2" ht="19.5" customHeight="1">
      <c r="A10" s="53" t="s">
        <v>94</v>
      </c>
      <c r="B10" s="54" t="s">
        <v>73</v>
      </c>
    </row>
    <row r="11" spans="1:2" ht="19.5" customHeight="1">
      <c r="A11" s="53" t="s">
        <v>95</v>
      </c>
      <c r="B11" s="54" t="s">
        <v>81</v>
      </c>
    </row>
    <row r="12" spans="1:2" ht="19.5" customHeight="1">
      <c r="A12" s="53" t="s">
        <v>96</v>
      </c>
      <c r="B12" s="55" t="s">
        <v>82</v>
      </c>
    </row>
    <row r="13" spans="1:2" ht="19.5" customHeight="1">
      <c r="A13" s="53" t="s">
        <v>97</v>
      </c>
      <c r="B13" s="54" t="s">
        <v>74</v>
      </c>
    </row>
    <row r="14" spans="1:2" ht="19.5" customHeight="1">
      <c r="A14" s="3" t="s">
        <v>158</v>
      </c>
      <c r="B14" s="54"/>
    </row>
    <row r="15" spans="1:2" ht="19.5" customHeight="1">
      <c r="A15" s="56" t="s">
        <v>83</v>
      </c>
      <c r="B15" s="54"/>
    </row>
    <row r="16" spans="1:2" ht="19.5" customHeight="1">
      <c r="A16" s="53" t="s">
        <v>98</v>
      </c>
      <c r="B16" s="54" t="s">
        <v>85</v>
      </c>
    </row>
    <row r="17" spans="1:6" ht="19.5" customHeight="1">
      <c r="A17" s="53" t="s">
        <v>99</v>
      </c>
      <c r="B17" s="54" t="s">
        <v>82</v>
      </c>
    </row>
    <row r="18" spans="1:6" ht="19.5" customHeight="1">
      <c r="A18" s="53" t="s">
        <v>100</v>
      </c>
      <c r="B18" s="54" t="s">
        <v>86</v>
      </c>
    </row>
    <row r="19" spans="1:6" ht="19.5" customHeight="1">
      <c r="A19" s="53" t="s">
        <v>101</v>
      </c>
      <c r="B19" s="54" t="s">
        <v>87</v>
      </c>
    </row>
    <row r="20" spans="1:6" ht="19.5" customHeight="1">
      <c r="A20" s="56" t="s">
        <v>84</v>
      </c>
      <c r="B20" s="54"/>
    </row>
    <row r="21" spans="1:6" ht="19.5" customHeight="1">
      <c r="A21" s="53" t="s">
        <v>102</v>
      </c>
      <c r="B21" s="54" t="s">
        <v>85</v>
      </c>
    </row>
    <row r="22" spans="1:6" ht="19.5" customHeight="1">
      <c r="A22" s="53" t="s">
        <v>103</v>
      </c>
      <c r="B22" s="54" t="s">
        <v>82</v>
      </c>
    </row>
    <row r="23" spans="1:6" ht="19.5" customHeight="1">
      <c r="A23" s="57" t="s">
        <v>124</v>
      </c>
      <c r="E23" s="54"/>
    </row>
    <row r="24" spans="1:6">
      <c r="A24" s="146" t="s">
        <v>186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5546875" style="17" customWidth="1"/>
    <col min="5" max="9" width="7.109375" style="17" customWidth="1"/>
    <col min="10" max="10" width="8.44140625" style="17" customWidth="1"/>
    <col min="11" max="15" width="7.109375" style="17" customWidth="1"/>
    <col min="16" max="16" width="8.44140625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2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127</v>
      </c>
      <c r="B4" s="219"/>
      <c r="C4" s="219"/>
      <c r="D4" s="219"/>
      <c r="E4" s="219"/>
      <c r="F4" s="219"/>
    </row>
    <row r="5" spans="1:24" ht="12.75" customHeight="1">
      <c r="A5" s="29" t="s">
        <v>225</v>
      </c>
      <c r="B5" s="29"/>
      <c r="C5" s="29"/>
      <c r="D5" s="28"/>
      <c r="E5" s="28"/>
      <c r="F5" s="28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4" hidden="1" outlineLevel="1">
      <c r="A11" s="9">
        <v>40544</v>
      </c>
      <c r="B11" s="35">
        <v>1197.7169990499999</v>
      </c>
      <c r="C11" s="35">
        <f>I11+O11</f>
        <v>1043.6600171800001</v>
      </c>
      <c r="D11" s="35">
        <f>J11+P11</f>
        <v>154.05698187000002</v>
      </c>
      <c r="E11" s="35">
        <f>K11+Q11</f>
        <v>112.83665369000001</v>
      </c>
      <c r="F11" s="35">
        <f>L11+R11</f>
        <v>30.474710009999999</v>
      </c>
      <c r="G11" s="35">
        <f>M11+S11</f>
        <v>10.74561817</v>
      </c>
      <c r="H11" s="35">
        <f>SUM(I11:J11)</f>
        <v>1082.8461237700001</v>
      </c>
      <c r="I11" s="35">
        <v>931.73165389999997</v>
      </c>
      <c r="J11" s="35">
        <f>SUM(K11:M11)</f>
        <v>151.11446987000002</v>
      </c>
      <c r="K11" s="35">
        <v>110.96215413</v>
      </c>
      <c r="L11" s="35">
        <v>29.78883811</v>
      </c>
      <c r="M11" s="35">
        <v>10.36347763</v>
      </c>
      <c r="N11" s="35">
        <f>SUM(O11:P11)</f>
        <v>114.87087527999999</v>
      </c>
      <c r="O11" s="35">
        <v>111.92836328</v>
      </c>
      <c r="P11" s="35">
        <f>SUM(Q11:S11)</f>
        <v>2.9425119999999998</v>
      </c>
      <c r="Q11" s="35">
        <v>1.8744995599999998</v>
      </c>
      <c r="R11" s="35">
        <v>0.68587189999999998</v>
      </c>
      <c r="S11" s="35">
        <v>0.38214054000000003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1199.6355207700001</v>
      </c>
      <c r="C12" s="35">
        <f t="shared" ref="C12:C67" si="0">I12+O12</f>
        <v>1042.50571962</v>
      </c>
      <c r="D12" s="35">
        <f t="shared" ref="D12:D67" si="1">J12+P12</f>
        <v>157.12980114999999</v>
      </c>
      <c r="E12" s="35">
        <f t="shared" ref="E12:E67" si="2">K12+Q12</f>
        <v>110.78429601000001</v>
      </c>
      <c r="F12" s="35">
        <f t="shared" ref="F12:F67" si="3">L12+R12</f>
        <v>34.488795689999996</v>
      </c>
      <c r="G12" s="35">
        <f t="shared" ref="G12:G67" si="4">M12+S12</f>
        <v>11.85670945</v>
      </c>
      <c r="H12" s="35">
        <f t="shared" ref="H12:H67" si="5">SUM(I12:J12)</f>
        <v>1097.00579309</v>
      </c>
      <c r="I12" s="35">
        <v>942.84786204</v>
      </c>
      <c r="J12" s="35">
        <f t="shared" ref="J12:J67" si="6">SUM(K12:M12)</f>
        <v>154.15793105</v>
      </c>
      <c r="K12" s="35">
        <v>108.88628404000001</v>
      </c>
      <c r="L12" s="35">
        <v>33.798935269999994</v>
      </c>
      <c r="M12" s="35">
        <v>11.472711739999999</v>
      </c>
      <c r="N12" s="35">
        <f t="shared" ref="N12:N67" si="7">SUM(O12:P12)</f>
        <v>102.62972768</v>
      </c>
      <c r="O12" s="35">
        <v>99.657857579999998</v>
      </c>
      <c r="P12" s="35">
        <f t="shared" ref="P12:P67" si="8">SUM(Q12:S12)</f>
        <v>2.9718701000000003</v>
      </c>
      <c r="Q12" s="35">
        <v>1.89801197</v>
      </c>
      <c r="R12" s="35">
        <v>0.68986042000000003</v>
      </c>
      <c r="S12" s="35">
        <v>0.38399771000000005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1106.81467507</v>
      </c>
      <c r="C13" s="35">
        <f t="shared" si="0"/>
        <v>968.29651866000006</v>
      </c>
      <c r="D13" s="35">
        <f t="shared" si="1"/>
        <v>138.51815640999999</v>
      </c>
      <c r="E13" s="35">
        <f t="shared" si="2"/>
        <v>93.404719019999987</v>
      </c>
      <c r="F13" s="35">
        <f t="shared" si="3"/>
        <v>33.348811560000001</v>
      </c>
      <c r="G13" s="35">
        <f t="shared" si="4"/>
        <v>11.76462583</v>
      </c>
      <c r="H13" s="35">
        <f t="shared" si="5"/>
        <v>1028.8316311000001</v>
      </c>
      <c r="I13" s="35">
        <v>893.3535314400001</v>
      </c>
      <c r="J13" s="35">
        <f t="shared" si="6"/>
        <v>135.47809966</v>
      </c>
      <c r="K13" s="35">
        <v>91.46184998999999</v>
      </c>
      <c r="L13" s="35">
        <v>32.639724940000001</v>
      </c>
      <c r="M13" s="35">
        <v>11.37652473</v>
      </c>
      <c r="N13" s="35">
        <f t="shared" si="7"/>
        <v>77.983043970000011</v>
      </c>
      <c r="O13" s="35">
        <v>74.942987220000006</v>
      </c>
      <c r="P13" s="35">
        <f t="shared" si="8"/>
        <v>3.0400567500000002</v>
      </c>
      <c r="Q13" s="35">
        <v>1.94286903</v>
      </c>
      <c r="R13" s="35">
        <v>0.70908662</v>
      </c>
      <c r="S13" s="35">
        <v>0.38810110000000003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1206.3937023599999</v>
      </c>
      <c r="C14" s="35">
        <f t="shared" si="0"/>
        <v>1062.0676957600001</v>
      </c>
      <c r="D14" s="35">
        <f t="shared" si="1"/>
        <v>144.3260066</v>
      </c>
      <c r="E14" s="35">
        <f t="shared" si="2"/>
        <v>97.729405560000004</v>
      </c>
      <c r="F14" s="35">
        <f t="shared" si="3"/>
        <v>35.071934750000004</v>
      </c>
      <c r="G14" s="35">
        <f t="shared" si="4"/>
        <v>11.524666290000001</v>
      </c>
      <c r="H14" s="35">
        <f t="shared" si="5"/>
        <v>1123.0867909799999</v>
      </c>
      <c r="I14" s="35">
        <v>981.89097974000003</v>
      </c>
      <c r="J14" s="35">
        <f t="shared" si="6"/>
        <v>141.19581124000001</v>
      </c>
      <c r="K14" s="35">
        <v>95.73364153</v>
      </c>
      <c r="L14" s="35">
        <v>34.328638640000001</v>
      </c>
      <c r="M14" s="35">
        <v>11.13353107</v>
      </c>
      <c r="N14" s="35">
        <f t="shared" si="7"/>
        <v>83.306911380000003</v>
      </c>
      <c r="O14" s="35">
        <v>80.176716020000001</v>
      </c>
      <c r="P14" s="35">
        <f t="shared" si="8"/>
        <v>3.1301953600000001</v>
      </c>
      <c r="Q14" s="35">
        <v>1.9957640299999999</v>
      </c>
      <c r="R14" s="35">
        <v>0.74329610999999995</v>
      </c>
      <c r="S14" s="35">
        <v>0.39113522000000001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1227.8452894100001</v>
      </c>
      <c r="C15" s="35">
        <f t="shared" si="0"/>
        <v>1077.85624975</v>
      </c>
      <c r="D15" s="35">
        <f t="shared" si="1"/>
        <v>149.98903966</v>
      </c>
      <c r="E15" s="35">
        <f t="shared" si="2"/>
        <v>101.17315974</v>
      </c>
      <c r="F15" s="35">
        <f t="shared" si="3"/>
        <v>33.600829349999991</v>
      </c>
      <c r="G15" s="35">
        <f t="shared" si="4"/>
        <v>15.215050569999999</v>
      </c>
      <c r="H15" s="35">
        <f t="shared" si="5"/>
        <v>1131.8970687000001</v>
      </c>
      <c r="I15" s="35">
        <v>984.98006823000003</v>
      </c>
      <c r="J15" s="35">
        <f t="shared" si="6"/>
        <v>146.91700047</v>
      </c>
      <c r="K15" s="35">
        <v>99.218339270000001</v>
      </c>
      <c r="L15" s="35">
        <v>32.877382639999993</v>
      </c>
      <c r="M15" s="35">
        <v>14.82127856</v>
      </c>
      <c r="N15" s="35">
        <f t="shared" si="7"/>
        <v>95.948220710000001</v>
      </c>
      <c r="O15" s="35">
        <v>92.876181520000003</v>
      </c>
      <c r="P15" s="35">
        <f t="shared" si="8"/>
        <v>3.0720391900000004</v>
      </c>
      <c r="Q15" s="35">
        <v>1.95482047</v>
      </c>
      <c r="R15" s="35">
        <v>0.72344671000000005</v>
      </c>
      <c r="S15" s="35">
        <v>0.39377201000000001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1133.67776512</v>
      </c>
      <c r="C16" s="35">
        <f t="shared" si="0"/>
        <v>972.12554066999996</v>
      </c>
      <c r="D16" s="35">
        <f t="shared" si="1"/>
        <v>161.55222445000001</v>
      </c>
      <c r="E16" s="35">
        <f t="shared" si="2"/>
        <v>110.88196624</v>
      </c>
      <c r="F16" s="35">
        <f t="shared" si="3"/>
        <v>33.973432690000003</v>
      </c>
      <c r="G16" s="35">
        <f t="shared" si="4"/>
        <v>16.696825520000001</v>
      </c>
      <c r="H16" s="35">
        <f t="shared" si="5"/>
        <v>1042.9234780100001</v>
      </c>
      <c r="I16" s="35">
        <v>888.39616870999998</v>
      </c>
      <c r="J16" s="35">
        <f t="shared" si="6"/>
        <v>154.52730930000001</v>
      </c>
      <c r="K16" s="35">
        <v>104.97606623</v>
      </c>
      <c r="L16" s="35">
        <v>33.240703010000004</v>
      </c>
      <c r="M16" s="35">
        <v>16.310540060000001</v>
      </c>
      <c r="N16" s="35">
        <f t="shared" si="7"/>
        <v>90.754287109999993</v>
      </c>
      <c r="O16" s="35">
        <v>83.729371959999995</v>
      </c>
      <c r="P16" s="35">
        <f t="shared" si="8"/>
        <v>7.02491515</v>
      </c>
      <c r="Q16" s="35">
        <v>5.9059000099999999</v>
      </c>
      <c r="R16" s="35">
        <v>0.73272968000000005</v>
      </c>
      <c r="S16" s="35">
        <v>0.38628546000000002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960.42791089999992</v>
      </c>
      <c r="C17" s="35">
        <f t="shared" si="0"/>
        <v>760.82349623000005</v>
      </c>
      <c r="D17" s="35">
        <f t="shared" si="1"/>
        <v>199.60441466999995</v>
      </c>
      <c r="E17" s="35">
        <f t="shared" si="2"/>
        <v>147.73569980999997</v>
      </c>
      <c r="F17" s="35">
        <f t="shared" si="3"/>
        <v>35.177037559999995</v>
      </c>
      <c r="G17" s="35">
        <f t="shared" si="4"/>
        <v>16.691677299999998</v>
      </c>
      <c r="H17" s="35">
        <f t="shared" si="5"/>
        <v>883.77829810999992</v>
      </c>
      <c r="I17" s="35">
        <v>695.30554209000002</v>
      </c>
      <c r="J17" s="35">
        <f t="shared" si="6"/>
        <v>188.47275601999996</v>
      </c>
      <c r="K17" s="35">
        <v>137.71955406999999</v>
      </c>
      <c r="L17" s="35">
        <v>34.449724449999998</v>
      </c>
      <c r="M17" s="35">
        <v>16.3034775</v>
      </c>
      <c r="N17" s="35">
        <f t="shared" si="7"/>
        <v>76.649612790000006</v>
      </c>
      <c r="O17" s="35">
        <v>65.517954140000001</v>
      </c>
      <c r="P17" s="35">
        <f t="shared" si="8"/>
        <v>11.13165865</v>
      </c>
      <c r="Q17" s="35">
        <v>10.016145739999999</v>
      </c>
      <c r="R17" s="35">
        <v>0.72731310999999998</v>
      </c>
      <c r="S17" s="35">
        <v>0.38819979999999998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921.36631375000002</v>
      </c>
      <c r="C18" s="35">
        <f t="shared" si="0"/>
        <v>726.91038968999999</v>
      </c>
      <c r="D18" s="35">
        <f t="shared" si="1"/>
        <v>194.45592406000003</v>
      </c>
      <c r="E18" s="35">
        <f t="shared" si="2"/>
        <v>146.41777662000001</v>
      </c>
      <c r="F18" s="35">
        <f t="shared" si="3"/>
        <v>31.351951090000004</v>
      </c>
      <c r="G18" s="35">
        <f t="shared" si="4"/>
        <v>16.686196349999999</v>
      </c>
      <c r="H18" s="35">
        <f t="shared" si="5"/>
        <v>851.02887829999997</v>
      </c>
      <c r="I18" s="35">
        <v>668.11071608999998</v>
      </c>
      <c r="J18" s="35">
        <f t="shared" si="6"/>
        <v>182.91816221000002</v>
      </c>
      <c r="K18" s="35">
        <v>136.26224307000001</v>
      </c>
      <c r="L18" s="35">
        <v>30.359876040000003</v>
      </c>
      <c r="M18" s="35">
        <v>16.296043099999999</v>
      </c>
      <c r="N18" s="35">
        <f t="shared" si="7"/>
        <v>70.337435450000001</v>
      </c>
      <c r="O18" s="35">
        <v>58.799673599999998</v>
      </c>
      <c r="P18" s="35">
        <f t="shared" si="8"/>
        <v>11.537761849999999</v>
      </c>
      <c r="Q18" s="35">
        <v>10.155533549999999</v>
      </c>
      <c r="R18" s="35">
        <v>0.99207504999999996</v>
      </c>
      <c r="S18" s="35">
        <v>0.39015325000000001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1056.61955117</v>
      </c>
      <c r="C19" s="35">
        <f t="shared" si="0"/>
        <v>819.74674661000006</v>
      </c>
      <c r="D19" s="35">
        <f t="shared" si="1"/>
        <v>236.87280455999999</v>
      </c>
      <c r="E19" s="35">
        <f t="shared" si="2"/>
        <v>190.662093</v>
      </c>
      <c r="F19" s="35">
        <f t="shared" si="3"/>
        <v>29.52271721</v>
      </c>
      <c r="G19" s="35">
        <f t="shared" si="4"/>
        <v>16.68799435</v>
      </c>
      <c r="H19" s="35">
        <f t="shared" si="5"/>
        <v>982.43854761000011</v>
      </c>
      <c r="I19" s="35">
        <v>757.21492708000005</v>
      </c>
      <c r="J19" s="35">
        <f t="shared" si="6"/>
        <v>225.22362053000001</v>
      </c>
      <c r="K19" s="35">
        <v>180.36478566</v>
      </c>
      <c r="L19" s="35">
        <v>28.563229</v>
      </c>
      <c r="M19" s="35">
        <v>16.295605869999999</v>
      </c>
      <c r="N19" s="35">
        <f t="shared" si="7"/>
        <v>74.181003559999994</v>
      </c>
      <c r="O19" s="35">
        <v>62.53181953</v>
      </c>
      <c r="P19" s="35">
        <f t="shared" si="8"/>
        <v>11.649184029999999</v>
      </c>
      <c r="Q19" s="35">
        <v>10.29730734</v>
      </c>
      <c r="R19" s="35">
        <v>0.95948820999999995</v>
      </c>
      <c r="S19" s="35">
        <v>0.39238847999999998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1270.5021450299998</v>
      </c>
      <c r="C20" s="35">
        <f t="shared" si="0"/>
        <v>951.68136000000004</v>
      </c>
      <c r="D20" s="35">
        <f t="shared" si="1"/>
        <v>318.82078502999997</v>
      </c>
      <c r="E20" s="35">
        <f t="shared" si="2"/>
        <v>274.28938407999999</v>
      </c>
      <c r="F20" s="35">
        <f t="shared" si="3"/>
        <v>27.830901130000001</v>
      </c>
      <c r="G20" s="35">
        <f t="shared" si="4"/>
        <v>16.700499820000001</v>
      </c>
      <c r="H20" s="35">
        <f t="shared" si="5"/>
        <v>1164.3071129499999</v>
      </c>
      <c r="I20" s="35">
        <v>857.26988435999999</v>
      </c>
      <c r="J20" s="35">
        <f t="shared" si="6"/>
        <v>307.03722858999998</v>
      </c>
      <c r="K20" s="35">
        <v>263.88756245000002</v>
      </c>
      <c r="L20" s="35">
        <v>26.844099660000001</v>
      </c>
      <c r="M20" s="35">
        <v>16.30556648</v>
      </c>
      <c r="N20" s="35">
        <f t="shared" si="7"/>
        <v>106.19503208</v>
      </c>
      <c r="O20" s="35">
        <v>94.411475640000006</v>
      </c>
      <c r="P20" s="35">
        <f t="shared" si="8"/>
        <v>11.783556439999998</v>
      </c>
      <c r="Q20" s="35">
        <v>10.401821629999999</v>
      </c>
      <c r="R20" s="35">
        <v>0.98680146999999996</v>
      </c>
      <c r="S20" s="35">
        <v>0.39493334000000002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1108.1375509100001</v>
      </c>
      <c r="C21" s="35">
        <f t="shared" si="0"/>
        <v>758.44131986000002</v>
      </c>
      <c r="D21" s="35">
        <f t="shared" si="1"/>
        <v>349.69623104999999</v>
      </c>
      <c r="E21" s="35">
        <f t="shared" si="2"/>
        <v>304.45477150000005</v>
      </c>
      <c r="F21" s="35">
        <f t="shared" si="3"/>
        <v>28.692833310000001</v>
      </c>
      <c r="G21" s="35">
        <f t="shared" si="4"/>
        <v>16.548626239999997</v>
      </c>
      <c r="H21" s="35">
        <f t="shared" si="5"/>
        <v>1016.36595478</v>
      </c>
      <c r="I21" s="35">
        <v>682.43874720999997</v>
      </c>
      <c r="J21" s="35">
        <f t="shared" si="6"/>
        <v>333.92720757000001</v>
      </c>
      <c r="K21" s="35">
        <v>290.03713463000003</v>
      </c>
      <c r="L21" s="35">
        <v>27.739272800000002</v>
      </c>
      <c r="M21" s="35">
        <v>16.150800139999998</v>
      </c>
      <c r="N21" s="35">
        <f t="shared" si="7"/>
        <v>91.771596129999992</v>
      </c>
      <c r="O21" s="35">
        <v>76.002572649999991</v>
      </c>
      <c r="P21" s="35">
        <f t="shared" si="8"/>
        <v>15.769023479999998</v>
      </c>
      <c r="Q21" s="35">
        <v>14.417636869999999</v>
      </c>
      <c r="R21" s="35">
        <v>0.95356050999999997</v>
      </c>
      <c r="S21" s="35">
        <v>0.39782610000000002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1072.39628582</v>
      </c>
      <c r="C22" s="35">
        <f t="shared" si="0"/>
        <v>659.48152873999993</v>
      </c>
      <c r="D22" s="35">
        <f t="shared" si="1"/>
        <v>412.91475708000007</v>
      </c>
      <c r="E22" s="35">
        <f t="shared" si="2"/>
        <v>370.01086939000004</v>
      </c>
      <c r="F22" s="35">
        <f t="shared" si="3"/>
        <v>27.401331519999999</v>
      </c>
      <c r="G22" s="35">
        <f t="shared" si="4"/>
        <v>15.50255617</v>
      </c>
      <c r="H22" s="35">
        <f t="shared" si="5"/>
        <v>998.0172669000001</v>
      </c>
      <c r="I22" s="35">
        <v>599.28168880999999</v>
      </c>
      <c r="J22" s="35">
        <f t="shared" si="6"/>
        <v>398.73557809000005</v>
      </c>
      <c r="K22" s="35">
        <v>358.02806064000004</v>
      </c>
      <c r="L22" s="35">
        <v>25.6051571</v>
      </c>
      <c r="M22" s="35">
        <v>15.10236035</v>
      </c>
      <c r="N22" s="35">
        <f t="shared" si="7"/>
        <v>74.379018919999993</v>
      </c>
      <c r="O22" s="35">
        <v>60.199839929999996</v>
      </c>
      <c r="P22" s="35">
        <f t="shared" si="8"/>
        <v>14.17917899</v>
      </c>
      <c r="Q22" s="35">
        <v>11.98280875</v>
      </c>
      <c r="R22" s="35">
        <v>1.79617442</v>
      </c>
      <c r="S22" s="35">
        <v>0.40019581999999998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1117.7671393199998</v>
      </c>
      <c r="C23" s="35">
        <f t="shared" si="0"/>
        <v>760.00893790999999</v>
      </c>
      <c r="D23" s="35">
        <f t="shared" si="1"/>
        <v>357.75820141000003</v>
      </c>
      <c r="E23" s="35">
        <f t="shared" si="2"/>
        <v>315.90573840999997</v>
      </c>
      <c r="F23" s="35">
        <f t="shared" si="3"/>
        <v>26.34917166</v>
      </c>
      <c r="G23" s="35">
        <f t="shared" si="4"/>
        <v>15.503291340000001</v>
      </c>
      <c r="H23" s="35">
        <f t="shared" si="5"/>
        <v>1016.1339215099999</v>
      </c>
      <c r="I23" s="35">
        <v>671.78813990999993</v>
      </c>
      <c r="J23" s="35">
        <f t="shared" si="6"/>
        <v>344.34578160000001</v>
      </c>
      <c r="K23" s="35">
        <v>304.78653410999999</v>
      </c>
      <c r="L23" s="35">
        <v>24.458517820000001</v>
      </c>
      <c r="M23" s="35">
        <v>15.10072967</v>
      </c>
      <c r="N23" s="35">
        <f t="shared" si="7"/>
        <v>101.63321781</v>
      </c>
      <c r="O23" s="35">
        <v>88.220798000000002</v>
      </c>
      <c r="P23" s="35">
        <f t="shared" si="8"/>
        <v>13.412419810000001</v>
      </c>
      <c r="Q23" s="35">
        <v>11.1192043</v>
      </c>
      <c r="R23" s="35">
        <v>1.8906538400000001</v>
      </c>
      <c r="S23" s="35">
        <v>0.40256166999999998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1170.3427146700001</v>
      </c>
      <c r="C24" s="35">
        <f t="shared" si="0"/>
        <v>804.97733842000002</v>
      </c>
      <c r="D24" s="35">
        <f t="shared" si="1"/>
        <v>365.36537625000005</v>
      </c>
      <c r="E24" s="35">
        <f t="shared" si="2"/>
        <v>327.95366187000002</v>
      </c>
      <c r="F24" s="35">
        <f t="shared" si="3"/>
        <v>26.909080080000003</v>
      </c>
      <c r="G24" s="35">
        <f t="shared" si="4"/>
        <v>10.5026343</v>
      </c>
      <c r="H24" s="35">
        <f t="shared" si="5"/>
        <v>1080.72237232</v>
      </c>
      <c r="I24" s="35">
        <v>723.89390856</v>
      </c>
      <c r="J24" s="35">
        <f t="shared" si="6"/>
        <v>356.82846376000003</v>
      </c>
      <c r="K24" s="35">
        <v>320.24436659000003</v>
      </c>
      <c r="L24" s="35">
        <v>26.486104870000002</v>
      </c>
      <c r="M24" s="35">
        <v>10.0979923</v>
      </c>
      <c r="N24" s="35">
        <f t="shared" si="7"/>
        <v>89.620342350000016</v>
      </c>
      <c r="O24" s="35">
        <v>81.08342986000001</v>
      </c>
      <c r="P24" s="35">
        <f t="shared" si="8"/>
        <v>8.5369124900000006</v>
      </c>
      <c r="Q24" s="35">
        <v>7.7092952799999992</v>
      </c>
      <c r="R24" s="35">
        <v>0.42297520999999999</v>
      </c>
      <c r="S24" s="35">
        <v>0.404642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1181.8233595300001</v>
      </c>
      <c r="C25" s="35">
        <f t="shared" si="0"/>
        <v>808.7958034799999</v>
      </c>
      <c r="D25" s="35">
        <f t="shared" si="1"/>
        <v>373.02755605000004</v>
      </c>
      <c r="E25" s="35">
        <f t="shared" si="2"/>
        <v>325.23130605</v>
      </c>
      <c r="F25" s="35">
        <f t="shared" si="3"/>
        <v>31.631106540000001</v>
      </c>
      <c r="G25" s="35">
        <f t="shared" si="4"/>
        <v>16.165143459999999</v>
      </c>
      <c r="H25" s="35">
        <f t="shared" si="5"/>
        <v>1124.84889494</v>
      </c>
      <c r="I25" s="35">
        <v>757.38629244999993</v>
      </c>
      <c r="J25" s="35">
        <f t="shared" si="6"/>
        <v>367.46260249000005</v>
      </c>
      <c r="K25" s="35">
        <v>320.04457882000003</v>
      </c>
      <c r="L25" s="35">
        <v>31.252880210000001</v>
      </c>
      <c r="M25" s="35">
        <v>16.165143459999999</v>
      </c>
      <c r="N25" s="35">
        <f t="shared" si="7"/>
        <v>56.974464589999997</v>
      </c>
      <c r="O25" s="35">
        <v>51.409511029999997</v>
      </c>
      <c r="P25" s="35">
        <f t="shared" si="8"/>
        <v>5.5649535600000002</v>
      </c>
      <c r="Q25" s="35">
        <v>5.1867272299999998</v>
      </c>
      <c r="R25" s="35">
        <v>0.37822633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1242.86431221</v>
      </c>
      <c r="C26" s="35">
        <f t="shared" si="0"/>
        <v>892.64134724000007</v>
      </c>
      <c r="D26" s="35">
        <f t="shared" si="1"/>
        <v>350.22296497000002</v>
      </c>
      <c r="E26" s="35">
        <f t="shared" si="2"/>
        <v>295.28344737000003</v>
      </c>
      <c r="F26" s="35">
        <f t="shared" si="3"/>
        <v>33.776878910000001</v>
      </c>
      <c r="G26" s="35">
        <f t="shared" si="4"/>
        <v>21.162638690000001</v>
      </c>
      <c r="H26" s="35">
        <f t="shared" si="5"/>
        <v>1177.34336042</v>
      </c>
      <c r="I26" s="35">
        <v>839.70482243000004</v>
      </c>
      <c r="J26" s="35">
        <f t="shared" si="6"/>
        <v>337.63853799000003</v>
      </c>
      <c r="K26" s="35">
        <v>283.21702957000002</v>
      </c>
      <c r="L26" s="35">
        <v>33.258869730000001</v>
      </c>
      <c r="M26" s="35">
        <v>21.162638690000001</v>
      </c>
      <c r="N26" s="35">
        <f t="shared" si="7"/>
        <v>65.520951789999998</v>
      </c>
      <c r="O26" s="35">
        <v>52.936524809999995</v>
      </c>
      <c r="P26" s="35">
        <f t="shared" si="8"/>
        <v>12.58442698</v>
      </c>
      <c r="Q26" s="35">
        <v>12.0664178</v>
      </c>
      <c r="R26" s="35">
        <v>0.51800917999999996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1122.9630904800001</v>
      </c>
      <c r="C27" s="35">
        <f t="shared" si="0"/>
        <v>752.11063616000001</v>
      </c>
      <c r="D27" s="35">
        <f t="shared" si="1"/>
        <v>370.85245431999999</v>
      </c>
      <c r="E27" s="35">
        <f t="shared" si="2"/>
        <v>318.88749892999999</v>
      </c>
      <c r="F27" s="35">
        <f t="shared" si="3"/>
        <v>30.775978599999998</v>
      </c>
      <c r="G27" s="35">
        <f t="shared" si="4"/>
        <v>21.188976790000002</v>
      </c>
      <c r="H27" s="35">
        <f t="shared" si="5"/>
        <v>1044.7641284000001</v>
      </c>
      <c r="I27" s="35">
        <v>689.83706957000004</v>
      </c>
      <c r="J27" s="35">
        <f t="shared" si="6"/>
        <v>354.92705883000002</v>
      </c>
      <c r="K27" s="35">
        <v>304.77292875000001</v>
      </c>
      <c r="L27" s="35">
        <v>28.96515329</v>
      </c>
      <c r="M27" s="35">
        <v>21.188976790000002</v>
      </c>
      <c r="N27" s="35">
        <f t="shared" si="7"/>
        <v>78.198962080000001</v>
      </c>
      <c r="O27" s="35">
        <v>62.273566590000001</v>
      </c>
      <c r="P27" s="35">
        <f t="shared" si="8"/>
        <v>15.92539549</v>
      </c>
      <c r="Q27" s="35">
        <v>14.114570179999999</v>
      </c>
      <c r="R27" s="35">
        <v>1.81082531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969.70652787000006</v>
      </c>
      <c r="C28" s="35">
        <f t="shared" si="0"/>
        <v>636.30841021000003</v>
      </c>
      <c r="D28" s="35">
        <f t="shared" si="1"/>
        <v>333.39811766000003</v>
      </c>
      <c r="E28" s="35">
        <f t="shared" si="2"/>
        <v>283.57127075</v>
      </c>
      <c r="F28" s="35">
        <f t="shared" si="3"/>
        <v>28.641063989999999</v>
      </c>
      <c r="G28" s="35">
        <f t="shared" si="4"/>
        <v>21.185782920000001</v>
      </c>
      <c r="H28" s="35">
        <f t="shared" si="5"/>
        <v>870.13080461000004</v>
      </c>
      <c r="I28" s="35">
        <v>557.26402935999999</v>
      </c>
      <c r="J28" s="35">
        <f t="shared" si="6"/>
        <v>312.86677525000005</v>
      </c>
      <c r="K28" s="35">
        <v>263.77098883000002</v>
      </c>
      <c r="L28" s="35">
        <v>27.910003499999998</v>
      </c>
      <c r="M28" s="35">
        <v>21.185782920000001</v>
      </c>
      <c r="N28" s="35">
        <f t="shared" si="7"/>
        <v>99.57572325999999</v>
      </c>
      <c r="O28" s="35">
        <v>79.044380849999996</v>
      </c>
      <c r="P28" s="35">
        <f t="shared" si="8"/>
        <v>20.531342410000001</v>
      </c>
      <c r="Q28" s="35">
        <v>19.80028192</v>
      </c>
      <c r="R28" s="35">
        <v>0.73106048999999995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1071.3889002600001</v>
      </c>
      <c r="C29" s="35">
        <f t="shared" si="0"/>
        <v>758.42285453</v>
      </c>
      <c r="D29" s="35">
        <f t="shared" si="1"/>
        <v>312.96604573000002</v>
      </c>
      <c r="E29" s="35">
        <f t="shared" si="2"/>
        <v>264.20864386</v>
      </c>
      <c r="F29" s="35">
        <f t="shared" si="3"/>
        <v>27.01603038</v>
      </c>
      <c r="G29" s="35">
        <f t="shared" si="4"/>
        <v>21.741371490000002</v>
      </c>
      <c r="H29" s="35">
        <f t="shared" si="5"/>
        <v>978.08619420000002</v>
      </c>
      <c r="I29" s="35">
        <v>696.87235459999999</v>
      </c>
      <c r="J29" s="35">
        <f t="shared" si="6"/>
        <v>281.21383960000003</v>
      </c>
      <c r="K29" s="35">
        <v>233.40357654000002</v>
      </c>
      <c r="L29" s="35">
        <v>26.623576580000002</v>
      </c>
      <c r="M29" s="35">
        <v>21.186686480000002</v>
      </c>
      <c r="N29" s="35">
        <f t="shared" si="7"/>
        <v>93.302706059999991</v>
      </c>
      <c r="O29" s="35">
        <v>61.550499930000001</v>
      </c>
      <c r="P29" s="35">
        <f t="shared" si="8"/>
        <v>31.752206129999998</v>
      </c>
      <c r="Q29" s="35">
        <v>30.805067319999999</v>
      </c>
      <c r="R29" s="35">
        <v>0.39245380000000002</v>
      </c>
      <c r="S29" s="35">
        <v>0.55468501000000003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1132.5927517800001</v>
      </c>
      <c r="C30" s="35">
        <f t="shared" si="0"/>
        <v>797.46251340000003</v>
      </c>
      <c r="D30" s="35">
        <f t="shared" si="1"/>
        <v>335.13023838000004</v>
      </c>
      <c r="E30" s="35">
        <f t="shared" si="2"/>
        <v>299.24925353000003</v>
      </c>
      <c r="F30" s="35">
        <f t="shared" si="3"/>
        <v>30.125051320000001</v>
      </c>
      <c r="G30" s="35">
        <f t="shared" si="4"/>
        <v>5.7559335300000001</v>
      </c>
      <c r="H30" s="35">
        <f t="shared" si="5"/>
        <v>1042.06763075</v>
      </c>
      <c r="I30" s="35">
        <v>729.53062044000001</v>
      </c>
      <c r="J30" s="35">
        <f t="shared" si="6"/>
        <v>312.53701031000003</v>
      </c>
      <c r="K30" s="35">
        <v>278.66484590000005</v>
      </c>
      <c r="L30" s="35">
        <v>28.684813009999999</v>
      </c>
      <c r="M30" s="35">
        <v>5.1873513999999998</v>
      </c>
      <c r="N30" s="35">
        <f t="shared" si="7"/>
        <v>90.525121030000008</v>
      </c>
      <c r="O30" s="35">
        <v>67.931892959999999</v>
      </c>
      <c r="P30" s="35">
        <f t="shared" si="8"/>
        <v>22.593228070000002</v>
      </c>
      <c r="Q30" s="35">
        <v>20.584407630000001</v>
      </c>
      <c r="R30" s="35">
        <v>1.44023831</v>
      </c>
      <c r="S30" s="35">
        <v>0.56858213000000002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1297.5004689</v>
      </c>
      <c r="C31" s="35">
        <f t="shared" si="0"/>
        <v>976.71041890999993</v>
      </c>
      <c r="D31" s="35">
        <f t="shared" si="1"/>
        <v>320.79004999</v>
      </c>
      <c r="E31" s="35">
        <f t="shared" si="2"/>
        <v>287.46422751</v>
      </c>
      <c r="F31" s="35">
        <f t="shared" si="3"/>
        <v>27.537734889999999</v>
      </c>
      <c r="G31" s="35">
        <f t="shared" si="4"/>
        <v>5.7880875899999999</v>
      </c>
      <c r="H31" s="35">
        <f t="shared" si="5"/>
        <v>1211.54365573</v>
      </c>
      <c r="I31" s="35">
        <v>902.61464723999995</v>
      </c>
      <c r="J31" s="35">
        <f t="shared" si="6"/>
        <v>308.92900849</v>
      </c>
      <c r="K31" s="35">
        <v>277.05133923</v>
      </c>
      <c r="L31" s="35">
        <v>26.691877250000001</v>
      </c>
      <c r="M31" s="35">
        <v>5.1857920100000001</v>
      </c>
      <c r="N31" s="35">
        <f t="shared" si="7"/>
        <v>85.956813170000004</v>
      </c>
      <c r="O31" s="35">
        <v>74.095771670000005</v>
      </c>
      <c r="P31" s="35">
        <f t="shared" si="8"/>
        <v>11.861041500000001</v>
      </c>
      <c r="Q31" s="35">
        <v>10.412888280000001</v>
      </c>
      <c r="R31" s="35">
        <v>0.84585763999999997</v>
      </c>
      <c r="S31" s="35">
        <v>0.60229558000000005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1271.7686349399999</v>
      </c>
      <c r="C32" s="35">
        <f t="shared" si="0"/>
        <v>845.00085709999996</v>
      </c>
      <c r="D32" s="35">
        <f t="shared" si="1"/>
        <v>426.76777783999995</v>
      </c>
      <c r="E32" s="35">
        <f t="shared" si="2"/>
        <v>394.68562741999995</v>
      </c>
      <c r="F32" s="35">
        <f t="shared" si="3"/>
        <v>26.367062000000001</v>
      </c>
      <c r="G32" s="35">
        <f t="shared" si="4"/>
        <v>5.7150884200000007</v>
      </c>
      <c r="H32" s="35">
        <f t="shared" si="5"/>
        <v>1177.3159553800001</v>
      </c>
      <c r="I32" s="35">
        <v>765.15255702000002</v>
      </c>
      <c r="J32" s="35">
        <f t="shared" si="6"/>
        <v>412.16339835999997</v>
      </c>
      <c r="K32" s="35">
        <v>381.07808941999997</v>
      </c>
      <c r="L32" s="35">
        <v>25.95819006</v>
      </c>
      <c r="M32" s="35">
        <v>5.1271188800000003</v>
      </c>
      <c r="N32" s="35">
        <f t="shared" si="7"/>
        <v>94.452679559999979</v>
      </c>
      <c r="O32" s="35">
        <v>79.848300079999987</v>
      </c>
      <c r="P32" s="35">
        <f t="shared" si="8"/>
        <v>14.604379479999999</v>
      </c>
      <c r="Q32" s="35">
        <v>13.607538</v>
      </c>
      <c r="R32" s="35">
        <v>0.40887193999999999</v>
      </c>
      <c r="S32" s="35">
        <v>0.58796954000000001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1326.33926251</v>
      </c>
      <c r="C33" s="35">
        <f t="shared" si="0"/>
        <v>880.31705304000002</v>
      </c>
      <c r="D33" s="35">
        <f t="shared" si="1"/>
        <v>446.02220947000001</v>
      </c>
      <c r="E33" s="35">
        <f t="shared" si="2"/>
        <v>413.86910889000001</v>
      </c>
      <c r="F33" s="35">
        <f t="shared" si="3"/>
        <v>29.960827729999998</v>
      </c>
      <c r="G33" s="35">
        <f t="shared" si="4"/>
        <v>2.1922728499999997</v>
      </c>
      <c r="H33" s="35">
        <f t="shared" si="5"/>
        <v>1196.9868038099999</v>
      </c>
      <c r="I33" s="35">
        <v>763.70629302999998</v>
      </c>
      <c r="J33" s="35">
        <f t="shared" si="6"/>
        <v>433.28051077999999</v>
      </c>
      <c r="K33" s="35">
        <v>402.53823184999999</v>
      </c>
      <c r="L33" s="35">
        <v>29.14175015</v>
      </c>
      <c r="M33" s="35">
        <v>1.6005287799999999</v>
      </c>
      <c r="N33" s="35">
        <f t="shared" si="7"/>
        <v>129.3524587</v>
      </c>
      <c r="O33" s="35">
        <v>116.61076001000001</v>
      </c>
      <c r="P33" s="35">
        <f t="shared" si="8"/>
        <v>12.741698690000002</v>
      </c>
      <c r="Q33" s="35">
        <v>11.330877040000001</v>
      </c>
      <c r="R33" s="35">
        <v>0.81907757999999997</v>
      </c>
      <c r="S33" s="35">
        <v>0.59174406999999996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1356.5563865199999</v>
      </c>
      <c r="C34" s="35">
        <f t="shared" si="0"/>
        <v>759.17849674000001</v>
      </c>
      <c r="D34" s="35">
        <f t="shared" si="1"/>
        <v>597.37788977999992</v>
      </c>
      <c r="E34" s="35">
        <f t="shared" si="2"/>
        <v>562.31019514999991</v>
      </c>
      <c r="F34" s="35">
        <f t="shared" si="3"/>
        <v>32.995034189999998</v>
      </c>
      <c r="G34" s="35">
        <f t="shared" si="4"/>
        <v>2.0726604399999999</v>
      </c>
      <c r="H34" s="35">
        <f t="shared" si="5"/>
        <v>1228.9697535999999</v>
      </c>
      <c r="I34" s="35">
        <v>662.37836270000003</v>
      </c>
      <c r="J34" s="35">
        <f t="shared" si="6"/>
        <v>566.59139089999996</v>
      </c>
      <c r="K34" s="35">
        <v>532.19596794999995</v>
      </c>
      <c r="L34" s="35">
        <v>32.891945149999998</v>
      </c>
      <c r="M34" s="35">
        <v>1.5034778</v>
      </c>
      <c r="N34" s="35">
        <f t="shared" si="7"/>
        <v>127.58663292</v>
      </c>
      <c r="O34" s="35">
        <v>96.800134039999989</v>
      </c>
      <c r="P34" s="35">
        <f t="shared" si="8"/>
        <v>30.786498880000003</v>
      </c>
      <c r="Q34" s="35">
        <v>30.114227200000002</v>
      </c>
      <c r="R34" s="35">
        <v>0.10308903999999999</v>
      </c>
      <c r="S34" s="35">
        <v>0.56918263999999996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1519.9448616</v>
      </c>
      <c r="C35" s="35">
        <f t="shared" si="0"/>
        <v>1054.1196702899999</v>
      </c>
      <c r="D35" s="35">
        <f t="shared" si="1"/>
        <v>465.82519130999998</v>
      </c>
      <c r="E35" s="35">
        <f t="shared" si="2"/>
        <v>431.95235909999997</v>
      </c>
      <c r="F35" s="35">
        <f t="shared" si="3"/>
        <v>33.27326781</v>
      </c>
      <c r="G35" s="35">
        <f t="shared" si="4"/>
        <v>0.5995644</v>
      </c>
      <c r="H35" s="35">
        <f t="shared" si="5"/>
        <v>1435.2761053499999</v>
      </c>
      <c r="I35" s="35">
        <v>990.64216517</v>
      </c>
      <c r="J35" s="35">
        <f t="shared" si="6"/>
        <v>444.63394017999997</v>
      </c>
      <c r="K35" s="35">
        <v>411.43592010999998</v>
      </c>
      <c r="L35" s="35">
        <v>33.17021183</v>
      </c>
      <c r="M35" s="35">
        <v>2.7808240000000001E-2</v>
      </c>
      <c r="N35" s="35">
        <f t="shared" si="7"/>
        <v>84.668756250000001</v>
      </c>
      <c r="O35" s="35">
        <v>63.477505119999996</v>
      </c>
      <c r="P35" s="35">
        <f t="shared" si="8"/>
        <v>21.191251130000001</v>
      </c>
      <c r="Q35" s="35">
        <v>20.516438990000001</v>
      </c>
      <c r="R35" s="35">
        <v>0.10305598000000001</v>
      </c>
      <c r="S35" s="35">
        <v>0.57175615999999996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1464.2833055699998</v>
      </c>
      <c r="C36" s="35">
        <f t="shared" si="0"/>
        <v>1028.20718586</v>
      </c>
      <c r="D36" s="35">
        <f t="shared" si="1"/>
        <v>436.07611970999994</v>
      </c>
      <c r="E36" s="35">
        <f t="shared" si="2"/>
        <v>406.86585846999998</v>
      </c>
      <c r="F36" s="35">
        <f t="shared" si="3"/>
        <v>21.579305570000002</v>
      </c>
      <c r="G36" s="35">
        <f t="shared" si="4"/>
        <v>7.6309556700000005</v>
      </c>
      <c r="H36" s="35">
        <f t="shared" si="5"/>
        <v>1360.5809201899999</v>
      </c>
      <c r="I36" s="35">
        <v>949.79239194999991</v>
      </c>
      <c r="J36" s="35">
        <f t="shared" si="6"/>
        <v>410.78852823999995</v>
      </c>
      <c r="K36" s="35">
        <v>382.78570132999999</v>
      </c>
      <c r="L36" s="35">
        <v>20.927539580000001</v>
      </c>
      <c r="M36" s="35">
        <v>7.0752873300000001</v>
      </c>
      <c r="N36" s="35">
        <f t="shared" si="7"/>
        <v>103.70238538000001</v>
      </c>
      <c r="O36" s="35">
        <v>78.41479391</v>
      </c>
      <c r="P36" s="35">
        <f t="shared" si="8"/>
        <v>25.287591470000002</v>
      </c>
      <c r="Q36" s="35">
        <v>24.080157140000001</v>
      </c>
      <c r="R36" s="35">
        <v>0.65176599000000002</v>
      </c>
      <c r="S36" s="35">
        <v>0.55566833999999998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1352.5205956399998</v>
      </c>
      <c r="C37" s="35">
        <f t="shared" si="0"/>
        <v>933.97153336999997</v>
      </c>
      <c r="D37" s="35">
        <f t="shared" si="1"/>
        <v>418.54906226999998</v>
      </c>
      <c r="E37" s="35">
        <f t="shared" si="2"/>
        <v>390.34234736999997</v>
      </c>
      <c r="F37" s="35">
        <f t="shared" si="3"/>
        <v>20.535480940000003</v>
      </c>
      <c r="G37" s="35">
        <f t="shared" si="4"/>
        <v>7.6712339600000004</v>
      </c>
      <c r="H37" s="35">
        <f t="shared" si="5"/>
        <v>1253.04313751</v>
      </c>
      <c r="I37" s="35">
        <v>855.06574022999996</v>
      </c>
      <c r="J37" s="35">
        <f t="shared" si="6"/>
        <v>397.97739727999999</v>
      </c>
      <c r="K37" s="35">
        <v>370.96679003999998</v>
      </c>
      <c r="L37" s="35">
        <v>19.892968880000002</v>
      </c>
      <c r="M37" s="35">
        <v>7.1176383599999999</v>
      </c>
      <c r="N37" s="35">
        <f t="shared" si="7"/>
        <v>99.477458130000002</v>
      </c>
      <c r="O37" s="35">
        <v>78.90579314</v>
      </c>
      <c r="P37" s="35">
        <f t="shared" si="8"/>
        <v>20.571664990000002</v>
      </c>
      <c r="Q37" s="35">
        <v>19.375557329999999</v>
      </c>
      <c r="R37" s="35">
        <v>0.64251206000000005</v>
      </c>
      <c r="S37" s="35">
        <v>0.55359559999999997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1500.2309702</v>
      </c>
      <c r="C38" s="35">
        <f t="shared" si="0"/>
        <v>1095.93561335</v>
      </c>
      <c r="D38" s="35">
        <f t="shared" si="1"/>
        <v>404.29535685000008</v>
      </c>
      <c r="E38" s="35">
        <f t="shared" si="2"/>
        <v>374.07870772000001</v>
      </c>
      <c r="F38" s="35">
        <f t="shared" si="3"/>
        <v>22.585444880000001</v>
      </c>
      <c r="G38" s="35">
        <f t="shared" si="4"/>
        <v>7.6312042499999997</v>
      </c>
      <c r="H38" s="35">
        <f t="shared" si="5"/>
        <v>1407.91804174</v>
      </c>
      <c r="I38" s="35">
        <v>1012.19214859</v>
      </c>
      <c r="J38" s="35">
        <f t="shared" si="6"/>
        <v>395.72589315000005</v>
      </c>
      <c r="K38" s="35">
        <v>368.08415664</v>
      </c>
      <c r="L38" s="35">
        <v>20.519336089999999</v>
      </c>
      <c r="M38" s="35">
        <v>7.12240042</v>
      </c>
      <c r="N38" s="35">
        <f t="shared" si="7"/>
        <v>92.312928459999995</v>
      </c>
      <c r="O38" s="35">
        <v>83.743464759999995</v>
      </c>
      <c r="P38" s="35">
        <f t="shared" si="8"/>
        <v>8.5694637</v>
      </c>
      <c r="Q38" s="35">
        <v>5.9945510799999999</v>
      </c>
      <c r="R38" s="35">
        <v>2.0661087899999999</v>
      </c>
      <c r="S38" s="35">
        <v>0.50880382999999996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1503.94381922</v>
      </c>
      <c r="C39" s="35">
        <f t="shared" si="0"/>
        <v>1020.1548011300001</v>
      </c>
      <c r="D39" s="35">
        <f t="shared" si="1"/>
        <v>483.78901809000001</v>
      </c>
      <c r="E39" s="35">
        <f t="shared" si="2"/>
        <v>453.76952924</v>
      </c>
      <c r="F39" s="35">
        <f t="shared" si="3"/>
        <v>22.426859889999999</v>
      </c>
      <c r="G39" s="35">
        <f t="shared" si="4"/>
        <v>7.5926289600000008</v>
      </c>
      <c r="H39" s="35">
        <f t="shared" si="5"/>
        <v>1403.4010397700001</v>
      </c>
      <c r="I39" s="35">
        <v>935.62109920000012</v>
      </c>
      <c r="J39" s="35">
        <f t="shared" si="6"/>
        <v>467.77994057000001</v>
      </c>
      <c r="K39" s="35">
        <v>440.31413292999997</v>
      </c>
      <c r="L39" s="35">
        <v>20.359090630000001</v>
      </c>
      <c r="M39" s="35">
        <v>7.1067170100000006</v>
      </c>
      <c r="N39" s="35">
        <f t="shared" si="7"/>
        <v>100.54277945</v>
      </c>
      <c r="O39" s="35">
        <v>84.533701929999992</v>
      </c>
      <c r="P39" s="35">
        <f t="shared" si="8"/>
        <v>16.009077520000002</v>
      </c>
      <c r="Q39" s="35">
        <v>13.455396310000001</v>
      </c>
      <c r="R39" s="35">
        <v>2.0677692599999999</v>
      </c>
      <c r="S39" s="35">
        <v>0.48591194999999998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1321.3881823199999</v>
      </c>
      <c r="C40" s="35">
        <f t="shared" si="0"/>
        <v>823.31021410000005</v>
      </c>
      <c r="D40" s="35">
        <f t="shared" si="1"/>
        <v>498.07796822000006</v>
      </c>
      <c r="E40" s="35">
        <f t="shared" si="2"/>
        <v>469.20058259000001</v>
      </c>
      <c r="F40" s="35">
        <f t="shared" si="3"/>
        <v>21.33861559</v>
      </c>
      <c r="G40" s="35">
        <f t="shared" si="4"/>
        <v>7.5387700400000002</v>
      </c>
      <c r="H40" s="35">
        <f t="shared" si="5"/>
        <v>1233.33735437</v>
      </c>
      <c r="I40" s="35">
        <v>749.48734418000004</v>
      </c>
      <c r="J40" s="35">
        <f t="shared" si="6"/>
        <v>483.85001019000003</v>
      </c>
      <c r="K40" s="35">
        <v>456.33204201000001</v>
      </c>
      <c r="L40" s="35">
        <v>20.403961819999999</v>
      </c>
      <c r="M40" s="35">
        <v>7.1140063600000003</v>
      </c>
      <c r="N40" s="35">
        <f t="shared" si="7"/>
        <v>88.050827949999999</v>
      </c>
      <c r="O40" s="35">
        <v>73.822869920000002</v>
      </c>
      <c r="P40" s="35">
        <f t="shared" si="8"/>
        <v>14.227958030000002</v>
      </c>
      <c r="Q40" s="35">
        <v>12.868540580000001</v>
      </c>
      <c r="R40" s="35">
        <v>0.93465377000000005</v>
      </c>
      <c r="S40" s="35">
        <v>0.42476367999999998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1439.3126546800002</v>
      </c>
      <c r="C41" s="35">
        <f t="shared" si="0"/>
        <v>936.29662367000003</v>
      </c>
      <c r="D41" s="35">
        <f t="shared" si="1"/>
        <v>503.01603101000006</v>
      </c>
      <c r="E41" s="35">
        <f t="shared" si="2"/>
        <v>471.86432182000004</v>
      </c>
      <c r="F41" s="35">
        <f t="shared" si="3"/>
        <v>24.02667512</v>
      </c>
      <c r="G41" s="35">
        <f t="shared" si="4"/>
        <v>7.1250340699999999</v>
      </c>
      <c r="H41" s="35">
        <f t="shared" si="5"/>
        <v>1330.1902642100001</v>
      </c>
      <c r="I41" s="35">
        <v>849.59064219000004</v>
      </c>
      <c r="J41" s="35">
        <f t="shared" si="6"/>
        <v>480.59962202000008</v>
      </c>
      <c r="K41" s="35">
        <v>450.85071478000003</v>
      </c>
      <c r="L41" s="35">
        <v>22.62387317</v>
      </c>
      <c r="M41" s="35">
        <v>7.1250340699999999</v>
      </c>
      <c r="N41" s="35">
        <f t="shared" si="7"/>
        <v>109.12239047</v>
      </c>
      <c r="O41" s="35">
        <v>86.705981479999991</v>
      </c>
      <c r="P41" s="35">
        <f t="shared" si="8"/>
        <v>22.416408990000001</v>
      </c>
      <c r="Q41" s="35">
        <v>21.01360704</v>
      </c>
      <c r="R41" s="35">
        <v>1.40280195</v>
      </c>
      <c r="S41" s="35">
        <v>0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1366.21696576</v>
      </c>
      <c r="C42" s="35">
        <f t="shared" si="0"/>
        <v>851.26919265000004</v>
      </c>
      <c r="D42" s="35">
        <f t="shared" si="1"/>
        <v>514.94777310999996</v>
      </c>
      <c r="E42" s="35">
        <f t="shared" si="2"/>
        <v>482.67494942999997</v>
      </c>
      <c r="F42" s="35">
        <f t="shared" si="3"/>
        <v>25.150277899999999</v>
      </c>
      <c r="G42" s="35">
        <f t="shared" si="4"/>
        <v>7.1225457800000003</v>
      </c>
      <c r="H42" s="35">
        <f t="shared" si="5"/>
        <v>1248.91972057</v>
      </c>
      <c r="I42" s="35">
        <v>756.12633579999999</v>
      </c>
      <c r="J42" s="35">
        <f t="shared" si="6"/>
        <v>492.79338476999999</v>
      </c>
      <c r="K42" s="35">
        <v>463.09204413999998</v>
      </c>
      <c r="L42" s="35">
        <v>22.578794849999998</v>
      </c>
      <c r="M42" s="35">
        <v>7.1225457800000003</v>
      </c>
      <c r="N42" s="35">
        <f t="shared" si="7"/>
        <v>117.29724519</v>
      </c>
      <c r="O42" s="35">
        <v>95.142856850000001</v>
      </c>
      <c r="P42" s="35">
        <f t="shared" si="8"/>
        <v>22.154388340000001</v>
      </c>
      <c r="Q42" s="35">
        <v>19.582905289999999</v>
      </c>
      <c r="R42" s="35">
        <v>2.5714830499999999</v>
      </c>
      <c r="S42" s="35">
        <v>0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1363.2673910200001</v>
      </c>
      <c r="C43" s="35">
        <f t="shared" si="0"/>
        <v>863.59510395999996</v>
      </c>
      <c r="D43" s="35">
        <f t="shared" si="1"/>
        <v>499.67228705999997</v>
      </c>
      <c r="E43" s="35">
        <f t="shared" si="2"/>
        <v>414.39803581999996</v>
      </c>
      <c r="F43" s="35">
        <f t="shared" si="3"/>
        <v>76.681328699999995</v>
      </c>
      <c r="G43" s="35">
        <f t="shared" si="4"/>
        <v>8.59292254</v>
      </c>
      <c r="H43" s="35">
        <f t="shared" si="5"/>
        <v>1258.87582438</v>
      </c>
      <c r="I43" s="35">
        <v>782.28905161</v>
      </c>
      <c r="J43" s="35">
        <f t="shared" si="6"/>
        <v>476.58677276999998</v>
      </c>
      <c r="K43" s="35">
        <v>392.71790511999995</v>
      </c>
      <c r="L43" s="35">
        <v>75.275945109999995</v>
      </c>
      <c r="M43" s="35">
        <v>8.59292254</v>
      </c>
      <c r="N43" s="35">
        <f t="shared" si="7"/>
        <v>104.39156663999998</v>
      </c>
      <c r="O43" s="35">
        <v>81.306052349999987</v>
      </c>
      <c r="P43" s="35">
        <f t="shared" si="8"/>
        <v>23.085514289999999</v>
      </c>
      <c r="Q43" s="35">
        <v>21.680130699999999</v>
      </c>
      <c r="R43" s="35">
        <v>1.40538359</v>
      </c>
      <c r="S43" s="35">
        <v>0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1458.86789522</v>
      </c>
      <c r="C44" s="35">
        <f t="shared" si="0"/>
        <v>909.64108275000012</v>
      </c>
      <c r="D44" s="35">
        <f t="shared" si="1"/>
        <v>549.22681247000003</v>
      </c>
      <c r="E44" s="35">
        <f t="shared" si="2"/>
        <v>413.1549953</v>
      </c>
      <c r="F44" s="35">
        <f t="shared" si="3"/>
        <v>127.45178847999999</v>
      </c>
      <c r="G44" s="35">
        <f t="shared" si="4"/>
        <v>8.6200286899999998</v>
      </c>
      <c r="H44" s="35">
        <f t="shared" si="5"/>
        <v>1345.8847589700001</v>
      </c>
      <c r="I44" s="35">
        <v>821.4120509600001</v>
      </c>
      <c r="J44" s="35">
        <f t="shared" si="6"/>
        <v>524.47270801000002</v>
      </c>
      <c r="K44" s="35">
        <v>391.06998995999999</v>
      </c>
      <c r="L44" s="35">
        <v>124.78268935999999</v>
      </c>
      <c r="M44" s="35">
        <v>8.6200286899999998</v>
      </c>
      <c r="N44" s="35">
        <f t="shared" si="7"/>
        <v>112.98313625</v>
      </c>
      <c r="O44" s="35">
        <v>88.229031789999993</v>
      </c>
      <c r="P44" s="35">
        <f t="shared" si="8"/>
        <v>24.754104460000001</v>
      </c>
      <c r="Q44" s="35">
        <v>22.085005340000002</v>
      </c>
      <c r="R44" s="35">
        <v>2.6690991199999998</v>
      </c>
      <c r="S44" s="35">
        <v>0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1464.8412156100001</v>
      </c>
      <c r="C45" s="35">
        <f t="shared" si="0"/>
        <v>926.87718501999996</v>
      </c>
      <c r="D45" s="35">
        <f t="shared" si="1"/>
        <v>537.96403058999999</v>
      </c>
      <c r="E45" s="35">
        <f t="shared" si="2"/>
        <v>400.89176298000001</v>
      </c>
      <c r="F45" s="35">
        <f t="shared" si="3"/>
        <v>128.47786637999999</v>
      </c>
      <c r="G45" s="35">
        <f t="shared" si="4"/>
        <v>8.594401229999999</v>
      </c>
      <c r="H45" s="35">
        <f t="shared" si="5"/>
        <v>1351.1493987399999</v>
      </c>
      <c r="I45" s="35">
        <v>837.98366590000001</v>
      </c>
      <c r="J45" s="35">
        <f t="shared" si="6"/>
        <v>513.16573284000003</v>
      </c>
      <c r="K45" s="35">
        <v>378.70821691000003</v>
      </c>
      <c r="L45" s="35">
        <v>125.8631147</v>
      </c>
      <c r="M45" s="35">
        <v>8.594401229999999</v>
      </c>
      <c r="N45" s="35">
        <f t="shared" si="7"/>
        <v>113.69181687</v>
      </c>
      <c r="O45" s="35">
        <v>88.893519119999993</v>
      </c>
      <c r="P45" s="35">
        <f t="shared" si="8"/>
        <v>24.798297750000003</v>
      </c>
      <c r="Q45" s="35">
        <v>22.183546070000002</v>
      </c>
      <c r="R45" s="35">
        <v>2.6147516799999999</v>
      </c>
      <c r="S45" s="35">
        <v>0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1503.35017859</v>
      </c>
      <c r="C46" s="35">
        <f t="shared" si="0"/>
        <v>851.08300083000006</v>
      </c>
      <c r="D46" s="35">
        <f t="shared" si="1"/>
        <v>652.26717775999998</v>
      </c>
      <c r="E46" s="35">
        <f t="shared" si="2"/>
        <v>517.36133763999999</v>
      </c>
      <c r="F46" s="35">
        <f t="shared" si="3"/>
        <v>127.77998904</v>
      </c>
      <c r="G46" s="35">
        <f t="shared" si="4"/>
        <v>7.1258510800000003</v>
      </c>
      <c r="H46" s="35">
        <f t="shared" si="5"/>
        <v>1357.92377803</v>
      </c>
      <c r="I46" s="35">
        <v>744.73803497000006</v>
      </c>
      <c r="J46" s="35">
        <f t="shared" si="6"/>
        <v>613.18574305999994</v>
      </c>
      <c r="K46" s="35">
        <v>481.09953930999995</v>
      </c>
      <c r="L46" s="35">
        <v>124.96035267000001</v>
      </c>
      <c r="M46" s="35">
        <v>7.1258510800000003</v>
      </c>
      <c r="N46" s="35">
        <f t="shared" si="7"/>
        <v>145.42640055999999</v>
      </c>
      <c r="O46" s="35">
        <v>106.34496586</v>
      </c>
      <c r="P46" s="35">
        <f t="shared" si="8"/>
        <v>39.081434700000003</v>
      </c>
      <c r="Q46" s="35">
        <v>36.261798330000005</v>
      </c>
      <c r="R46" s="35">
        <v>2.81963637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1562.8937853</v>
      </c>
      <c r="C47" s="35">
        <f t="shared" si="0"/>
        <v>1005.37991674</v>
      </c>
      <c r="D47" s="35">
        <f t="shared" si="1"/>
        <v>557.51386855999999</v>
      </c>
      <c r="E47" s="35">
        <f t="shared" si="2"/>
        <v>321.30170375999995</v>
      </c>
      <c r="F47" s="35">
        <f t="shared" si="3"/>
        <v>229.09167065999998</v>
      </c>
      <c r="G47" s="35">
        <f t="shared" si="4"/>
        <v>7.1204941399999999</v>
      </c>
      <c r="H47" s="35">
        <f t="shared" si="5"/>
        <v>1414.8609461399999</v>
      </c>
      <c r="I47" s="35">
        <v>899.99534976999996</v>
      </c>
      <c r="J47" s="35">
        <f t="shared" si="6"/>
        <v>514.86559636999993</v>
      </c>
      <c r="K47" s="35">
        <v>281.03405787999998</v>
      </c>
      <c r="L47" s="35">
        <v>226.71104434999998</v>
      </c>
      <c r="M47" s="35">
        <v>7.1204941399999999</v>
      </c>
      <c r="N47" s="35">
        <f t="shared" si="7"/>
        <v>148.03283916000001</v>
      </c>
      <c r="O47" s="35">
        <v>105.38456697000001</v>
      </c>
      <c r="P47" s="35">
        <f t="shared" si="8"/>
        <v>42.64827219</v>
      </c>
      <c r="Q47" s="35">
        <v>40.267645879999996</v>
      </c>
      <c r="R47" s="35">
        <v>2.3806263100000002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1593.3158764400002</v>
      </c>
      <c r="C48" s="35">
        <f t="shared" si="0"/>
        <v>1019.4429396</v>
      </c>
      <c r="D48" s="35">
        <f t="shared" si="1"/>
        <v>573.87293683999997</v>
      </c>
      <c r="E48" s="35">
        <f t="shared" si="2"/>
        <v>340.49782255000002</v>
      </c>
      <c r="F48" s="35">
        <f t="shared" si="3"/>
        <v>226.26481021999999</v>
      </c>
      <c r="G48" s="35">
        <f t="shared" si="4"/>
        <v>7.1103040699999998</v>
      </c>
      <c r="H48" s="35">
        <f t="shared" si="5"/>
        <v>1436.15057598</v>
      </c>
      <c r="I48" s="35">
        <v>905.81124765000004</v>
      </c>
      <c r="J48" s="35">
        <f t="shared" si="6"/>
        <v>530.33932832999994</v>
      </c>
      <c r="K48" s="35">
        <v>299.27248888000003</v>
      </c>
      <c r="L48" s="35">
        <v>223.95653537999999</v>
      </c>
      <c r="M48" s="35">
        <v>7.1103040699999998</v>
      </c>
      <c r="N48" s="35">
        <f t="shared" si="7"/>
        <v>157.16530046</v>
      </c>
      <c r="O48" s="35">
        <v>113.63169195</v>
      </c>
      <c r="P48" s="35">
        <f t="shared" si="8"/>
        <v>43.533608510000001</v>
      </c>
      <c r="Q48" s="35">
        <v>41.225333669999998</v>
      </c>
      <c r="R48" s="35">
        <v>2.3082748400000002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1535.0092855599999</v>
      </c>
      <c r="C49" s="35">
        <f t="shared" si="0"/>
        <v>930.16370939000012</v>
      </c>
      <c r="D49" s="35">
        <f t="shared" si="1"/>
        <v>604.84557617000007</v>
      </c>
      <c r="E49" s="35">
        <f t="shared" si="2"/>
        <v>375.11294365999998</v>
      </c>
      <c r="F49" s="35">
        <f t="shared" si="3"/>
        <v>229.70448891000001</v>
      </c>
      <c r="G49" s="35">
        <f t="shared" si="4"/>
        <v>2.8143600000000001E-2</v>
      </c>
      <c r="H49" s="35">
        <f t="shared" si="5"/>
        <v>1343.5213739200001</v>
      </c>
      <c r="I49" s="35">
        <v>797.59056639000005</v>
      </c>
      <c r="J49" s="35">
        <f t="shared" si="6"/>
        <v>545.93080753000004</v>
      </c>
      <c r="K49" s="35">
        <v>318.48563967999996</v>
      </c>
      <c r="L49" s="35">
        <v>227.41702425</v>
      </c>
      <c r="M49" s="35">
        <v>2.8143600000000001E-2</v>
      </c>
      <c r="N49" s="35">
        <f t="shared" si="7"/>
        <v>191.48791164000002</v>
      </c>
      <c r="O49" s="35">
        <v>132.57314300000002</v>
      </c>
      <c r="P49" s="35">
        <f t="shared" si="8"/>
        <v>58.914768639999998</v>
      </c>
      <c r="Q49" s="35">
        <v>56.627303980000001</v>
      </c>
      <c r="R49" s="35">
        <v>2.2874646599999999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1668.0770796199997</v>
      </c>
      <c r="C50" s="35">
        <f t="shared" si="0"/>
        <v>966.74453848999997</v>
      </c>
      <c r="D50" s="35">
        <f t="shared" si="1"/>
        <v>701.33254112999998</v>
      </c>
      <c r="E50" s="35">
        <f t="shared" si="2"/>
        <v>466.75035524999998</v>
      </c>
      <c r="F50" s="35">
        <f t="shared" si="3"/>
        <v>234.05376809999998</v>
      </c>
      <c r="G50" s="35">
        <f t="shared" si="4"/>
        <v>0.52841777999999995</v>
      </c>
      <c r="H50" s="35">
        <f t="shared" si="5"/>
        <v>1458.5359585599999</v>
      </c>
      <c r="I50" s="35">
        <v>816.19908328999998</v>
      </c>
      <c r="J50" s="35">
        <f t="shared" si="6"/>
        <v>642.33687526999995</v>
      </c>
      <c r="K50" s="35">
        <v>410.15594071999999</v>
      </c>
      <c r="L50" s="35">
        <v>231.65251676999998</v>
      </c>
      <c r="M50" s="35">
        <v>0.52841777999999995</v>
      </c>
      <c r="N50" s="35">
        <f t="shared" si="7"/>
        <v>209.54112105999999</v>
      </c>
      <c r="O50" s="35">
        <v>150.54545519999999</v>
      </c>
      <c r="P50" s="35">
        <f t="shared" si="8"/>
        <v>58.995665860000003</v>
      </c>
      <c r="Q50" s="35">
        <v>56.594414530000002</v>
      </c>
      <c r="R50" s="35">
        <v>2.40125133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1816.0262784199999</v>
      </c>
      <c r="C51" s="35">
        <f t="shared" si="0"/>
        <v>1170.5424275999999</v>
      </c>
      <c r="D51" s="35">
        <f t="shared" si="1"/>
        <v>645.48385082000004</v>
      </c>
      <c r="E51" s="35">
        <f t="shared" si="2"/>
        <v>414.35983469000001</v>
      </c>
      <c r="F51" s="35">
        <f t="shared" si="3"/>
        <v>231.09471549</v>
      </c>
      <c r="G51" s="35">
        <f t="shared" si="4"/>
        <v>2.9300639999999999E-2</v>
      </c>
      <c r="H51" s="35">
        <f t="shared" si="5"/>
        <v>1621.19884381</v>
      </c>
      <c r="I51" s="35">
        <v>1025.6677413</v>
      </c>
      <c r="J51" s="35">
        <f t="shared" si="6"/>
        <v>595.53110250999998</v>
      </c>
      <c r="K51" s="35">
        <v>366.87085092000001</v>
      </c>
      <c r="L51" s="35">
        <v>228.63095095</v>
      </c>
      <c r="M51" s="35">
        <v>2.9300639999999999E-2</v>
      </c>
      <c r="N51" s="35">
        <f t="shared" si="7"/>
        <v>194.82743461000001</v>
      </c>
      <c r="O51" s="35">
        <v>144.87468630000001</v>
      </c>
      <c r="P51" s="35">
        <f t="shared" si="8"/>
        <v>49.952748310000004</v>
      </c>
      <c r="Q51" s="35">
        <v>47.488983770000004</v>
      </c>
      <c r="R51" s="35">
        <v>2.4637645400000001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1592.9367727199999</v>
      </c>
      <c r="C52" s="35">
        <f t="shared" si="0"/>
        <v>922.48856617999991</v>
      </c>
      <c r="D52" s="35">
        <f t="shared" si="1"/>
        <v>670.44820654</v>
      </c>
      <c r="E52" s="35">
        <f t="shared" si="2"/>
        <v>440.79432571000001</v>
      </c>
      <c r="F52" s="35">
        <f t="shared" si="3"/>
        <v>229.62488972</v>
      </c>
      <c r="G52" s="35">
        <f t="shared" si="4"/>
        <v>2.899111E-2</v>
      </c>
      <c r="H52" s="35">
        <f t="shared" si="5"/>
        <v>1467.56380696</v>
      </c>
      <c r="I52" s="35">
        <v>814.89665830999991</v>
      </c>
      <c r="J52" s="35">
        <f t="shared" si="6"/>
        <v>652.66714865000006</v>
      </c>
      <c r="K52" s="35">
        <v>423.65939843000001</v>
      </c>
      <c r="L52" s="35">
        <v>228.97875911</v>
      </c>
      <c r="M52" s="35">
        <v>2.899111E-2</v>
      </c>
      <c r="N52" s="35">
        <f t="shared" si="7"/>
        <v>125.37296576</v>
      </c>
      <c r="O52" s="35">
        <v>107.59190787</v>
      </c>
      <c r="P52" s="35">
        <f t="shared" si="8"/>
        <v>17.78105789</v>
      </c>
      <c r="Q52" s="35">
        <v>17.134927279999999</v>
      </c>
      <c r="R52" s="35">
        <v>0.64613061000000005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1674.5891088699998</v>
      </c>
      <c r="C53" s="35">
        <f t="shared" si="0"/>
        <v>1011.9844127199999</v>
      </c>
      <c r="D53" s="35">
        <f t="shared" si="1"/>
        <v>662.60469615</v>
      </c>
      <c r="E53" s="35">
        <f t="shared" si="2"/>
        <v>433.22903593000001</v>
      </c>
      <c r="F53" s="35">
        <f t="shared" si="3"/>
        <v>229.31862018000001</v>
      </c>
      <c r="G53" s="35">
        <f t="shared" si="4"/>
        <v>5.704004E-2</v>
      </c>
      <c r="H53" s="35">
        <f t="shared" si="5"/>
        <v>1502.0733265700001</v>
      </c>
      <c r="I53" s="35">
        <v>864.46509320999996</v>
      </c>
      <c r="J53" s="35">
        <f t="shared" si="6"/>
        <v>637.60823335999999</v>
      </c>
      <c r="K53" s="35">
        <v>408.89809355</v>
      </c>
      <c r="L53" s="35">
        <v>228.65309977000001</v>
      </c>
      <c r="M53" s="35">
        <v>5.704004E-2</v>
      </c>
      <c r="N53" s="35">
        <f t="shared" si="7"/>
        <v>172.51578230000001</v>
      </c>
      <c r="O53" s="35">
        <v>147.51931951</v>
      </c>
      <c r="P53" s="35">
        <f t="shared" si="8"/>
        <v>24.996462789999999</v>
      </c>
      <c r="Q53" s="35">
        <v>24.33094238</v>
      </c>
      <c r="R53" s="35">
        <v>0.66552040999999995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1730.0773095</v>
      </c>
      <c r="C54" s="35">
        <f t="shared" si="0"/>
        <v>1096.4729794300001</v>
      </c>
      <c r="D54" s="35">
        <f t="shared" si="1"/>
        <v>633.60433006999983</v>
      </c>
      <c r="E54" s="35">
        <f t="shared" si="2"/>
        <v>402.38795292999998</v>
      </c>
      <c r="F54" s="35">
        <f t="shared" si="3"/>
        <v>231.14955648999998</v>
      </c>
      <c r="G54" s="35">
        <f t="shared" si="4"/>
        <v>6.6820649999999995E-2</v>
      </c>
      <c r="H54" s="35">
        <f t="shared" si="5"/>
        <v>1573.09195787</v>
      </c>
      <c r="I54" s="35">
        <v>976.89874262000001</v>
      </c>
      <c r="J54" s="35">
        <f t="shared" si="6"/>
        <v>596.19321524999987</v>
      </c>
      <c r="K54" s="35">
        <v>365.72959050999998</v>
      </c>
      <c r="L54" s="35">
        <v>230.39680408999999</v>
      </c>
      <c r="M54" s="35">
        <v>6.6820649999999995E-2</v>
      </c>
      <c r="N54" s="35">
        <f t="shared" si="7"/>
        <v>156.98535163</v>
      </c>
      <c r="O54" s="35">
        <v>119.57423681</v>
      </c>
      <c r="P54" s="35">
        <f t="shared" si="8"/>
        <v>37.411114819999995</v>
      </c>
      <c r="Q54" s="35">
        <v>36.658362419999996</v>
      </c>
      <c r="R54" s="35">
        <v>0.75275239999999999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1764.72969051</v>
      </c>
      <c r="C55" s="35">
        <f t="shared" si="0"/>
        <v>1083.58996207</v>
      </c>
      <c r="D55" s="35">
        <f t="shared" si="1"/>
        <v>681.13972844</v>
      </c>
      <c r="E55" s="35">
        <f t="shared" si="2"/>
        <v>450.97924974</v>
      </c>
      <c r="F55" s="35">
        <f t="shared" si="3"/>
        <v>230.08113349000001</v>
      </c>
      <c r="G55" s="35">
        <f t="shared" si="4"/>
        <v>7.9345209999999999E-2</v>
      </c>
      <c r="H55" s="35">
        <f t="shared" si="5"/>
        <v>1645.3550645800001</v>
      </c>
      <c r="I55" s="35">
        <v>990.41560419999996</v>
      </c>
      <c r="J55" s="35">
        <f t="shared" si="6"/>
        <v>654.93946038000001</v>
      </c>
      <c r="K55" s="35">
        <v>425.49986177</v>
      </c>
      <c r="L55" s="35">
        <v>229.3602534</v>
      </c>
      <c r="M55" s="35">
        <v>7.9345209999999999E-2</v>
      </c>
      <c r="N55" s="35">
        <f t="shared" si="7"/>
        <v>119.37462592999999</v>
      </c>
      <c r="O55" s="35">
        <v>93.174357869999994</v>
      </c>
      <c r="P55" s="35">
        <f t="shared" si="8"/>
        <v>26.200268060000003</v>
      </c>
      <c r="Q55" s="35">
        <v>25.479387970000001</v>
      </c>
      <c r="R55" s="35">
        <v>0.72088008999999997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1576.6442663500002</v>
      </c>
      <c r="C56" s="35">
        <f t="shared" si="0"/>
        <v>906.92050073000007</v>
      </c>
      <c r="D56" s="35">
        <f t="shared" si="1"/>
        <v>669.72376561999999</v>
      </c>
      <c r="E56" s="35">
        <f t="shared" si="2"/>
        <v>439.08010167999998</v>
      </c>
      <c r="F56" s="35">
        <f t="shared" si="3"/>
        <v>230.61215712000001</v>
      </c>
      <c r="G56" s="35">
        <f t="shared" si="4"/>
        <v>3.1506819999999998E-2</v>
      </c>
      <c r="H56" s="35">
        <f t="shared" si="5"/>
        <v>1448.5284226600002</v>
      </c>
      <c r="I56" s="35">
        <v>808.32347232000006</v>
      </c>
      <c r="J56" s="35">
        <f t="shared" si="6"/>
        <v>640.20495033999998</v>
      </c>
      <c r="K56" s="35">
        <v>409.74960475</v>
      </c>
      <c r="L56" s="35">
        <v>230.42383877</v>
      </c>
      <c r="M56" s="35">
        <v>3.1506819999999998E-2</v>
      </c>
      <c r="N56" s="35">
        <f t="shared" si="7"/>
        <v>128.11584369000002</v>
      </c>
      <c r="O56" s="35">
        <v>98.597028410000007</v>
      </c>
      <c r="P56" s="35">
        <f t="shared" si="8"/>
        <v>29.518815280000002</v>
      </c>
      <c r="Q56" s="35">
        <v>29.330496930000002</v>
      </c>
      <c r="R56" s="35">
        <v>0.18831835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2072.8319958100001</v>
      </c>
      <c r="C57" s="35">
        <f t="shared" si="0"/>
        <v>1409.7751574899999</v>
      </c>
      <c r="D57" s="35">
        <f t="shared" si="1"/>
        <v>663.05683832</v>
      </c>
      <c r="E57" s="35">
        <f t="shared" si="2"/>
        <v>428.29802181999997</v>
      </c>
      <c r="F57" s="35">
        <f t="shared" si="3"/>
        <v>234.72683388999999</v>
      </c>
      <c r="G57" s="35">
        <f t="shared" si="4"/>
        <v>3.1982610000000002E-2</v>
      </c>
      <c r="H57" s="35">
        <f t="shared" si="5"/>
        <v>1916.65294288</v>
      </c>
      <c r="I57" s="35">
        <v>1293.87020072</v>
      </c>
      <c r="J57" s="35">
        <f t="shared" si="6"/>
        <v>622.78274216</v>
      </c>
      <c r="K57" s="35">
        <v>388.24320987999999</v>
      </c>
      <c r="L57" s="35">
        <v>234.50754967</v>
      </c>
      <c r="M57" s="35">
        <v>3.1982610000000002E-2</v>
      </c>
      <c r="N57" s="35">
        <f t="shared" si="7"/>
        <v>156.17905293000001</v>
      </c>
      <c r="O57" s="35">
        <v>115.90495677</v>
      </c>
      <c r="P57" s="35">
        <f t="shared" si="8"/>
        <v>40.274096159999999</v>
      </c>
      <c r="Q57" s="35">
        <v>40.05481194</v>
      </c>
      <c r="R57" s="35">
        <v>0.21928422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1826.9178754899999</v>
      </c>
      <c r="C58" s="35">
        <f t="shared" si="0"/>
        <v>840.52696147999995</v>
      </c>
      <c r="D58" s="35">
        <f t="shared" si="1"/>
        <v>986.39091400999996</v>
      </c>
      <c r="E58" s="35">
        <f t="shared" si="2"/>
        <v>807.29695602999993</v>
      </c>
      <c r="F58" s="35">
        <f t="shared" si="3"/>
        <v>179.06179721999999</v>
      </c>
      <c r="G58" s="35">
        <f t="shared" si="4"/>
        <v>3.2160759999999997E-2</v>
      </c>
      <c r="H58" s="35">
        <f t="shared" si="5"/>
        <v>1584.4828351199999</v>
      </c>
      <c r="I58" s="35">
        <v>720.57544591999999</v>
      </c>
      <c r="J58" s="35">
        <f t="shared" si="6"/>
        <v>863.9073891999999</v>
      </c>
      <c r="K58" s="35">
        <v>703.06262802999993</v>
      </c>
      <c r="L58" s="35">
        <v>160.81260040999999</v>
      </c>
      <c r="M58" s="35">
        <v>3.2160759999999997E-2</v>
      </c>
      <c r="N58" s="35">
        <f t="shared" si="7"/>
        <v>242.43504037000002</v>
      </c>
      <c r="O58" s="35">
        <v>119.95151556</v>
      </c>
      <c r="P58" s="35">
        <f t="shared" si="8"/>
        <v>122.48352481000001</v>
      </c>
      <c r="Q58" s="35">
        <v>104.234328</v>
      </c>
      <c r="R58" s="35">
        <v>18.249196810000001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1754.5913040400001</v>
      </c>
      <c r="C59" s="35">
        <f t="shared" si="0"/>
        <v>981.55215848</v>
      </c>
      <c r="D59" s="35">
        <f t="shared" si="1"/>
        <v>773.03914556000007</v>
      </c>
      <c r="E59" s="35">
        <f t="shared" si="2"/>
        <v>593.16277818999993</v>
      </c>
      <c r="F59" s="35">
        <f t="shared" si="3"/>
        <v>179.84394258999998</v>
      </c>
      <c r="G59" s="35">
        <f t="shared" si="4"/>
        <v>3.242478E-2</v>
      </c>
      <c r="H59" s="35">
        <f t="shared" si="5"/>
        <v>1513.06202244</v>
      </c>
      <c r="I59" s="35">
        <v>888.31724693000001</v>
      </c>
      <c r="J59" s="35">
        <f t="shared" si="6"/>
        <v>624.74477551000007</v>
      </c>
      <c r="K59" s="35">
        <v>464.29504767999998</v>
      </c>
      <c r="L59" s="35">
        <v>160.41730304999999</v>
      </c>
      <c r="M59" s="35">
        <v>3.242478E-2</v>
      </c>
      <c r="N59" s="35">
        <f t="shared" si="7"/>
        <v>241.52928159999999</v>
      </c>
      <c r="O59" s="35">
        <v>93.234911550000007</v>
      </c>
      <c r="P59" s="35">
        <f t="shared" si="8"/>
        <v>148.29437005</v>
      </c>
      <c r="Q59" s="35">
        <v>128.86773051</v>
      </c>
      <c r="R59" s="35">
        <v>19.42663954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1988.1225925799999</v>
      </c>
      <c r="C60" s="35">
        <f t="shared" si="0"/>
        <v>1159.19862397</v>
      </c>
      <c r="D60" s="35">
        <f t="shared" si="1"/>
        <v>828.92396860999997</v>
      </c>
      <c r="E60" s="35">
        <f t="shared" si="2"/>
        <v>665.63318548000007</v>
      </c>
      <c r="F60" s="35">
        <f t="shared" si="3"/>
        <v>163.25806802</v>
      </c>
      <c r="G60" s="35">
        <f t="shared" si="4"/>
        <v>3.2715109999999999E-2</v>
      </c>
      <c r="H60" s="35">
        <f t="shared" si="5"/>
        <v>1521.27284876</v>
      </c>
      <c r="I60" s="35">
        <v>934.90409323999995</v>
      </c>
      <c r="J60" s="35">
        <f t="shared" si="6"/>
        <v>586.36875552000004</v>
      </c>
      <c r="K60" s="35">
        <v>431.34822155000001</v>
      </c>
      <c r="L60" s="35">
        <v>154.98781886</v>
      </c>
      <c r="M60" s="35">
        <v>3.2715109999999999E-2</v>
      </c>
      <c r="N60" s="35">
        <f t="shared" si="7"/>
        <v>466.84974381999996</v>
      </c>
      <c r="O60" s="35">
        <v>224.29453072999999</v>
      </c>
      <c r="P60" s="35">
        <f t="shared" si="8"/>
        <v>242.55521309</v>
      </c>
      <c r="Q60" s="35">
        <v>234.28496393</v>
      </c>
      <c r="R60" s="35">
        <v>8.2702491600000005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2077.6520986299997</v>
      </c>
      <c r="C61" s="35">
        <f t="shared" si="0"/>
        <v>1294.8676463199999</v>
      </c>
      <c r="D61" s="35">
        <f t="shared" si="1"/>
        <v>782.78445231000001</v>
      </c>
      <c r="E61" s="35">
        <f t="shared" si="2"/>
        <v>678.91772185000002</v>
      </c>
      <c r="F61" s="35">
        <f t="shared" si="3"/>
        <v>103.83364119000001</v>
      </c>
      <c r="G61" s="35">
        <f t="shared" si="4"/>
        <v>3.3089269999999997E-2</v>
      </c>
      <c r="H61" s="35">
        <f t="shared" si="5"/>
        <v>1639.1807118500001</v>
      </c>
      <c r="I61" s="35">
        <v>1069.91038086</v>
      </c>
      <c r="J61" s="35">
        <f t="shared" si="6"/>
        <v>569.27033099000005</v>
      </c>
      <c r="K61" s="35">
        <v>466.72703011999999</v>
      </c>
      <c r="L61" s="35">
        <v>102.51021160000001</v>
      </c>
      <c r="M61" s="35">
        <v>3.3089269999999997E-2</v>
      </c>
      <c r="N61" s="35">
        <f t="shared" si="7"/>
        <v>438.47138677999999</v>
      </c>
      <c r="O61" s="35">
        <v>224.95726545999997</v>
      </c>
      <c r="P61" s="35">
        <f t="shared" si="8"/>
        <v>213.51412132000002</v>
      </c>
      <c r="Q61" s="35">
        <v>212.19069173000003</v>
      </c>
      <c r="R61" s="35">
        <v>1.3234295899999999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2274.6585260500001</v>
      </c>
      <c r="C62" s="35">
        <f t="shared" si="0"/>
        <v>1408.6085542400001</v>
      </c>
      <c r="D62" s="35">
        <f t="shared" si="1"/>
        <v>866.04997180999999</v>
      </c>
      <c r="E62" s="35">
        <f t="shared" si="2"/>
        <v>762.92640789999996</v>
      </c>
      <c r="F62" s="35">
        <f t="shared" si="3"/>
        <v>103.12217426999999</v>
      </c>
      <c r="G62" s="35">
        <f t="shared" si="4"/>
        <v>1.3896399999999999E-3</v>
      </c>
      <c r="H62" s="35">
        <f t="shared" si="5"/>
        <v>1938.0071232800001</v>
      </c>
      <c r="I62" s="35">
        <v>1270.9115621600001</v>
      </c>
      <c r="J62" s="35">
        <f t="shared" si="6"/>
        <v>667.09556111999996</v>
      </c>
      <c r="K62" s="35">
        <v>565.16266145999998</v>
      </c>
      <c r="L62" s="35">
        <v>101.93151001999999</v>
      </c>
      <c r="M62" s="35">
        <v>1.3896399999999999E-3</v>
      </c>
      <c r="N62" s="35">
        <f t="shared" si="7"/>
        <v>336.65140277</v>
      </c>
      <c r="O62" s="35">
        <v>137.69699208</v>
      </c>
      <c r="P62" s="35">
        <f t="shared" si="8"/>
        <v>198.95441069</v>
      </c>
      <c r="Q62" s="35">
        <v>197.76374644000001</v>
      </c>
      <c r="R62" s="35">
        <v>1.19066425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2192.46731017</v>
      </c>
      <c r="C63" s="35">
        <f t="shared" si="0"/>
        <v>1318.35039108</v>
      </c>
      <c r="D63" s="35">
        <f t="shared" si="1"/>
        <v>874.11691909000001</v>
      </c>
      <c r="E63" s="35">
        <f t="shared" si="2"/>
        <v>743.04872923000005</v>
      </c>
      <c r="F63" s="35">
        <f t="shared" si="3"/>
        <v>130.36219713999998</v>
      </c>
      <c r="G63" s="35">
        <f t="shared" si="4"/>
        <v>0.70599272000000002</v>
      </c>
      <c r="H63" s="35">
        <f t="shared" si="5"/>
        <v>1858.0955176499999</v>
      </c>
      <c r="I63" s="35">
        <v>1170.9703173999999</v>
      </c>
      <c r="J63" s="35">
        <f t="shared" si="6"/>
        <v>687.12520025000003</v>
      </c>
      <c r="K63" s="35">
        <v>557.25705544000004</v>
      </c>
      <c r="L63" s="35">
        <v>129.16215208999998</v>
      </c>
      <c r="M63" s="35">
        <v>0.70599272000000002</v>
      </c>
      <c r="N63" s="35">
        <f t="shared" si="7"/>
        <v>334.37179251999999</v>
      </c>
      <c r="O63" s="35">
        <v>147.38007368000001</v>
      </c>
      <c r="P63" s="35">
        <f t="shared" si="8"/>
        <v>186.99171884</v>
      </c>
      <c r="Q63" s="35">
        <v>185.79167379</v>
      </c>
      <c r="R63" s="35">
        <v>1.2000450499999999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2207.2819420199999</v>
      </c>
      <c r="C64" s="35">
        <f t="shared" si="0"/>
        <v>1331.06164749</v>
      </c>
      <c r="D64" s="35">
        <f t="shared" si="1"/>
        <v>876.22029453000005</v>
      </c>
      <c r="E64" s="35">
        <f t="shared" si="2"/>
        <v>745.55371723999997</v>
      </c>
      <c r="F64" s="35">
        <f t="shared" si="3"/>
        <v>129.96012395</v>
      </c>
      <c r="G64" s="35">
        <f t="shared" si="4"/>
        <v>0.70645334000000004</v>
      </c>
      <c r="H64" s="35">
        <f t="shared" si="5"/>
        <v>1855.3978427699999</v>
      </c>
      <c r="I64" s="35">
        <v>1158.55318453</v>
      </c>
      <c r="J64" s="35">
        <f t="shared" si="6"/>
        <v>696.84465824000006</v>
      </c>
      <c r="K64" s="35">
        <v>567.04846186999998</v>
      </c>
      <c r="L64" s="35">
        <v>129.08974302999999</v>
      </c>
      <c r="M64" s="35">
        <v>0.70645334000000004</v>
      </c>
      <c r="N64" s="35">
        <f t="shared" si="7"/>
        <v>351.88409925000002</v>
      </c>
      <c r="O64" s="35">
        <v>172.50846296</v>
      </c>
      <c r="P64" s="35">
        <f t="shared" si="8"/>
        <v>179.37563629000002</v>
      </c>
      <c r="Q64" s="35">
        <v>178.50525537000001</v>
      </c>
      <c r="R64" s="35">
        <v>0.87038092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2185.9998768999999</v>
      </c>
      <c r="C65" s="35">
        <f t="shared" si="0"/>
        <v>1380.7250071799999</v>
      </c>
      <c r="D65" s="35">
        <f t="shared" si="1"/>
        <v>805.27486971999997</v>
      </c>
      <c r="E65" s="35">
        <f t="shared" si="2"/>
        <v>674.73592288999998</v>
      </c>
      <c r="F65" s="35">
        <f t="shared" si="3"/>
        <v>129.83203286</v>
      </c>
      <c r="G65" s="35">
        <f t="shared" si="4"/>
        <v>0.70691397</v>
      </c>
      <c r="H65" s="35">
        <f t="shared" si="5"/>
        <v>1826.24719783</v>
      </c>
      <c r="I65" s="35">
        <v>1195.25178372</v>
      </c>
      <c r="J65" s="35">
        <f t="shared" si="6"/>
        <v>630.99541410999996</v>
      </c>
      <c r="K65" s="35">
        <v>501.35106788999997</v>
      </c>
      <c r="L65" s="35">
        <v>128.93743225</v>
      </c>
      <c r="M65" s="35">
        <v>0.70691397</v>
      </c>
      <c r="N65" s="35">
        <f t="shared" si="7"/>
        <v>359.75267907</v>
      </c>
      <c r="O65" s="35">
        <v>185.47322345999999</v>
      </c>
      <c r="P65" s="35">
        <f t="shared" si="8"/>
        <v>174.27945560999999</v>
      </c>
      <c r="Q65" s="35">
        <v>173.38485499999999</v>
      </c>
      <c r="R65" s="35">
        <v>0.89460061000000002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2224.2667528000002</v>
      </c>
      <c r="C66" s="35">
        <f t="shared" si="0"/>
        <v>1218.7478034000001</v>
      </c>
      <c r="D66" s="35">
        <f t="shared" si="1"/>
        <v>1005.5189494</v>
      </c>
      <c r="E66" s="35">
        <f t="shared" si="2"/>
        <v>903.26600054999994</v>
      </c>
      <c r="F66" s="35">
        <f t="shared" si="3"/>
        <v>101.54603453</v>
      </c>
      <c r="G66" s="35">
        <f t="shared" si="4"/>
        <v>0.70691431999999998</v>
      </c>
      <c r="H66" s="35">
        <f t="shared" si="5"/>
        <v>1915.1837745299999</v>
      </c>
      <c r="I66" s="35">
        <v>1080.19812544</v>
      </c>
      <c r="J66" s="35">
        <f t="shared" si="6"/>
        <v>834.98564909000004</v>
      </c>
      <c r="K66" s="35">
        <v>733.6097972</v>
      </c>
      <c r="L66" s="35">
        <v>100.66893757</v>
      </c>
      <c r="M66" s="35">
        <v>0.70691431999999998</v>
      </c>
      <c r="N66" s="35">
        <f t="shared" si="7"/>
        <v>309.08297827000001</v>
      </c>
      <c r="O66" s="35">
        <v>138.54967796</v>
      </c>
      <c r="P66" s="35">
        <f t="shared" si="8"/>
        <v>170.53330030999999</v>
      </c>
      <c r="Q66" s="35">
        <v>169.65620335</v>
      </c>
      <c r="R66" s="35">
        <v>0.87709696000000004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2108.0625846600001</v>
      </c>
      <c r="C67" s="35">
        <f t="shared" si="0"/>
        <v>1299.6690347200001</v>
      </c>
      <c r="D67" s="35">
        <f t="shared" si="1"/>
        <v>808.39354993999996</v>
      </c>
      <c r="E67" s="35">
        <f t="shared" si="2"/>
        <v>707.06248983</v>
      </c>
      <c r="F67" s="35">
        <f t="shared" si="3"/>
        <v>100.62460572000001</v>
      </c>
      <c r="G67" s="35">
        <f t="shared" si="4"/>
        <v>0.70645438999999999</v>
      </c>
      <c r="H67" s="35">
        <f t="shared" si="5"/>
        <v>1786.9361402100003</v>
      </c>
      <c r="I67" s="35">
        <v>1159.9983589100002</v>
      </c>
      <c r="J67" s="35">
        <f t="shared" si="6"/>
        <v>626.93778129999998</v>
      </c>
      <c r="K67" s="35">
        <v>526.49813589999997</v>
      </c>
      <c r="L67" s="35">
        <v>99.733191009999999</v>
      </c>
      <c r="M67" s="35">
        <v>0.70645438999999999</v>
      </c>
      <c r="N67" s="35">
        <f t="shared" si="7"/>
        <v>321.12644445000001</v>
      </c>
      <c r="O67" s="35">
        <v>139.67067581000001</v>
      </c>
      <c r="P67" s="35">
        <f t="shared" si="8"/>
        <v>181.45576864</v>
      </c>
      <c r="Q67" s="35">
        <v>180.56435393000001</v>
      </c>
      <c r="R67" s="35">
        <v>0.89141470999999994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2579.4869247199999</v>
      </c>
      <c r="C68" s="35">
        <f t="shared" ref="C68" si="9">I68+O68</f>
        <v>1655.74739312</v>
      </c>
      <c r="D68" s="35">
        <f t="shared" ref="D68" si="10">J68+P68</f>
        <v>923.73953159999996</v>
      </c>
      <c r="E68" s="35">
        <f t="shared" ref="E68" si="11">K68+Q68</f>
        <v>822.94462853000005</v>
      </c>
      <c r="F68" s="35">
        <f t="shared" ref="F68" si="12">L68+R68</f>
        <v>100.08844833000001</v>
      </c>
      <c r="G68" s="35">
        <f t="shared" ref="G68" si="13">M68+S68</f>
        <v>0.70645473999999997</v>
      </c>
      <c r="H68" s="35">
        <f t="shared" ref="H68" si="14">SUM(I68:J68)</f>
        <v>2194.2546339999999</v>
      </c>
      <c r="I68" s="35">
        <v>1471.08823934</v>
      </c>
      <c r="J68" s="35">
        <f t="shared" ref="J68" si="15">SUM(K68:M68)</f>
        <v>723.16639466000004</v>
      </c>
      <c r="K68" s="35">
        <v>623.32784839999999</v>
      </c>
      <c r="L68" s="35">
        <v>99.132091520000003</v>
      </c>
      <c r="M68" s="35">
        <v>0.70645473999999997</v>
      </c>
      <c r="N68" s="35">
        <f t="shared" ref="N68" si="16">SUM(O68:P68)</f>
        <v>385.23229071999998</v>
      </c>
      <c r="O68" s="35">
        <v>184.65915378</v>
      </c>
      <c r="P68" s="35">
        <f t="shared" ref="P68" si="17">SUM(Q68:S68)</f>
        <v>200.57313693999998</v>
      </c>
      <c r="Q68" s="35">
        <v>199.61678013</v>
      </c>
      <c r="R68" s="35">
        <v>0.95635680999999995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2324.0588489799998</v>
      </c>
      <c r="C69" s="35">
        <f t="shared" ref="C69" si="18">I69+O69</f>
        <v>1483.65216547</v>
      </c>
      <c r="D69" s="35">
        <f t="shared" ref="D69" si="19">J69+P69</f>
        <v>840.40668350999999</v>
      </c>
      <c r="E69" s="35">
        <f t="shared" ref="E69" si="20">K69+Q69</f>
        <v>736.14788085999999</v>
      </c>
      <c r="F69" s="35">
        <f t="shared" ref="F69" si="21">L69+R69</f>
        <v>103.55234792</v>
      </c>
      <c r="G69" s="35">
        <f t="shared" ref="G69" si="22">M69+S69</f>
        <v>0.70645473000000003</v>
      </c>
      <c r="H69" s="35">
        <f t="shared" ref="H69" si="23">SUM(I69:J69)</f>
        <v>2004.4198145099999</v>
      </c>
      <c r="I69" s="35">
        <v>1357.37486713</v>
      </c>
      <c r="J69" s="35">
        <f t="shared" ref="J69" si="24">SUM(K69:M69)</f>
        <v>647.04494737999994</v>
      </c>
      <c r="K69" s="35">
        <v>543.77552218999995</v>
      </c>
      <c r="L69" s="35">
        <v>102.56297046</v>
      </c>
      <c r="M69" s="35">
        <v>0.70645473000000003</v>
      </c>
      <c r="N69" s="35">
        <f t="shared" ref="N69" si="25">SUM(O69:P69)</f>
        <v>319.63903447000001</v>
      </c>
      <c r="O69" s="35">
        <v>126.27729834</v>
      </c>
      <c r="P69" s="35">
        <f t="shared" ref="P69" si="26">SUM(Q69:S69)</f>
        <v>193.36173613</v>
      </c>
      <c r="Q69" s="35">
        <v>192.37235866999998</v>
      </c>
      <c r="R69" s="35">
        <v>0.98937746000000004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2141.8437767699997</v>
      </c>
      <c r="C70" s="35">
        <f t="shared" ref="C70" si="27">I70+O70</f>
        <v>1392.61246276</v>
      </c>
      <c r="D70" s="35">
        <f t="shared" ref="D70" si="28">J70+P70</f>
        <v>749.23131401000001</v>
      </c>
      <c r="E70" s="35">
        <f t="shared" ref="E70" si="29">K70+Q70</f>
        <v>678.67625298999997</v>
      </c>
      <c r="F70" s="35">
        <f t="shared" ref="F70" si="30">L70+R70</f>
        <v>69.847686379999999</v>
      </c>
      <c r="G70" s="35">
        <f t="shared" ref="G70" si="31">M70+S70</f>
        <v>0.70737464000000017</v>
      </c>
      <c r="H70" s="35">
        <f t="shared" ref="H70" si="32">SUM(I70:J70)</f>
        <v>1828.77650606</v>
      </c>
      <c r="I70" s="35">
        <v>1248.7744903</v>
      </c>
      <c r="J70" s="35">
        <f t="shared" ref="J70" si="33">SUM(K70:M70)</f>
        <v>580.00201576000006</v>
      </c>
      <c r="K70" s="35">
        <v>510.44158318000001</v>
      </c>
      <c r="L70" s="35">
        <v>68.853057939999999</v>
      </c>
      <c r="M70" s="35">
        <v>0.70737464000000017</v>
      </c>
      <c r="N70" s="35">
        <f t="shared" ref="N70" si="34">SUM(O70:P70)</f>
        <v>313.06727071</v>
      </c>
      <c r="O70" s="35">
        <v>143.83797246</v>
      </c>
      <c r="P70" s="35">
        <f t="shared" ref="P70" si="35">SUM(Q70:S70)</f>
        <v>169.22929825</v>
      </c>
      <c r="Q70" s="35">
        <v>168.23466980999999</v>
      </c>
      <c r="R70" s="35">
        <v>0.99462843999999995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2100.66802478</v>
      </c>
      <c r="C71" s="35">
        <f t="shared" ref="C71" si="36">I71+O71</f>
        <v>1475.9032984</v>
      </c>
      <c r="D71" s="35">
        <f t="shared" ref="D71" si="37">J71+P71</f>
        <v>624.76472637999996</v>
      </c>
      <c r="E71" s="35">
        <f t="shared" ref="E71" si="38">K71+Q71</f>
        <v>588.91714186000002</v>
      </c>
      <c r="F71" s="35">
        <f t="shared" ref="F71" si="39">L71+R71</f>
        <v>35.141143659999997</v>
      </c>
      <c r="G71" s="35">
        <f t="shared" ref="G71" si="40">M71+S71</f>
        <v>0.70644086000000017</v>
      </c>
      <c r="H71" s="35">
        <f t="shared" ref="H71" si="41">SUM(I71:J71)</f>
        <v>1760.8056947299999</v>
      </c>
      <c r="I71" s="35">
        <v>1313.74513007</v>
      </c>
      <c r="J71" s="35">
        <f t="shared" ref="J71" si="42">SUM(K71:M71)</f>
        <v>447.06056465999995</v>
      </c>
      <c r="K71" s="35">
        <v>411.21615151999998</v>
      </c>
      <c r="L71" s="35">
        <v>35.13797228</v>
      </c>
      <c r="M71" s="35">
        <v>0.70644086000000017</v>
      </c>
      <c r="N71" s="35">
        <f t="shared" ref="N71" si="43">SUM(O71:P71)</f>
        <v>339.86233004999997</v>
      </c>
      <c r="O71" s="35">
        <v>162.15816833</v>
      </c>
      <c r="P71" s="35">
        <f t="shared" ref="P71" si="44">SUM(Q71:S71)</f>
        <v>177.70416172</v>
      </c>
      <c r="Q71" s="35">
        <v>177.70099034</v>
      </c>
      <c r="R71" s="35">
        <v>3.1713800000000001E-3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2149.4057074699999</v>
      </c>
      <c r="C72" s="35">
        <f t="shared" ref="C72" si="45">I72+O72</f>
        <v>1500.03164769</v>
      </c>
      <c r="D72" s="35">
        <f t="shared" ref="D72" si="46">J72+P72</f>
        <v>649.37405977999993</v>
      </c>
      <c r="E72" s="35">
        <f t="shared" ref="E72" si="47">K72+Q72</f>
        <v>595.79045556999995</v>
      </c>
      <c r="F72" s="35">
        <f t="shared" ref="F72" si="48">L72+R72</f>
        <v>52.813622279999997</v>
      </c>
      <c r="G72" s="35">
        <f t="shared" ref="G72" si="49">M72+S72</f>
        <v>0.76998193000000004</v>
      </c>
      <c r="H72" s="35">
        <f t="shared" ref="H72" si="50">SUM(I72:J72)</f>
        <v>1692.54411097</v>
      </c>
      <c r="I72" s="35">
        <v>1250.0836258100001</v>
      </c>
      <c r="J72" s="35">
        <f t="shared" ref="J72" si="51">SUM(K72:M72)</f>
        <v>442.46048515999996</v>
      </c>
      <c r="K72" s="35">
        <v>388.88046943000001</v>
      </c>
      <c r="L72" s="35">
        <v>52.810033799999999</v>
      </c>
      <c r="M72" s="35">
        <v>0.76998193000000004</v>
      </c>
      <c r="N72" s="35">
        <f t="shared" ref="N72" si="52">SUM(O72:P72)</f>
        <v>456.86159650000002</v>
      </c>
      <c r="O72" s="35">
        <v>249.94802188</v>
      </c>
      <c r="P72" s="35">
        <f t="shared" ref="P72" si="53">SUM(Q72:S72)</f>
        <v>206.91357461999999</v>
      </c>
      <c r="Q72" s="35">
        <v>206.90998614</v>
      </c>
      <c r="R72" s="35">
        <v>3.5884799999999998E-3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2249.9682115400001</v>
      </c>
      <c r="C73" s="35">
        <f t="shared" ref="C73" si="54">I73+O73</f>
        <v>1495.6814104</v>
      </c>
      <c r="D73" s="35">
        <f t="shared" ref="D73" si="55">J73+P73</f>
        <v>754.28680113999997</v>
      </c>
      <c r="E73" s="35">
        <f t="shared" ref="E73" si="56">K73+Q73</f>
        <v>699.17277360000003</v>
      </c>
      <c r="F73" s="35">
        <f t="shared" ref="F73" si="57">L73+R73</f>
        <v>54.34863644</v>
      </c>
      <c r="G73" s="35">
        <f t="shared" ref="G73" si="58">M73+S73</f>
        <v>0.76539109999999999</v>
      </c>
      <c r="H73" s="35">
        <f t="shared" ref="H73" si="59">SUM(I73:J73)</f>
        <v>1776.22735354</v>
      </c>
      <c r="I73" s="35">
        <v>1222.61593917</v>
      </c>
      <c r="J73" s="35">
        <f t="shared" ref="J73" si="60">SUM(K73:M73)</f>
        <v>553.61141436999992</v>
      </c>
      <c r="K73" s="35">
        <v>498.49738682999998</v>
      </c>
      <c r="L73" s="35">
        <v>54.34863644</v>
      </c>
      <c r="M73" s="35">
        <v>0.76539109999999999</v>
      </c>
      <c r="N73" s="35">
        <f t="shared" ref="N73" si="61">SUM(O73:P73)</f>
        <v>473.740858</v>
      </c>
      <c r="O73" s="35">
        <v>273.06547122999996</v>
      </c>
      <c r="P73" s="35">
        <f t="shared" ref="P73" si="62">SUM(Q73:S73)</f>
        <v>200.67538677000002</v>
      </c>
      <c r="Q73" s="35">
        <v>200.67538677000002</v>
      </c>
      <c r="R73" s="35">
        <v>0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2459.8534467299996</v>
      </c>
      <c r="C74" s="35">
        <f t="shared" ref="C74" si="63">I74+O74</f>
        <v>1489.29520056</v>
      </c>
      <c r="D74" s="35">
        <f t="shared" ref="D74" si="64">J74+P74</f>
        <v>970.55824617000007</v>
      </c>
      <c r="E74" s="35">
        <f t="shared" ref="E74" si="65">K74+Q74</f>
        <v>752.80013609000002</v>
      </c>
      <c r="F74" s="35">
        <f t="shared" ref="F74" si="66">L74+R74</f>
        <v>216.98701256999999</v>
      </c>
      <c r="G74" s="35">
        <f t="shared" ref="G74" si="67">M74+S74</f>
        <v>0.77109751000000004</v>
      </c>
      <c r="H74" s="35">
        <f t="shared" ref="H74" si="68">SUM(I74:J74)</f>
        <v>2103.3143037200002</v>
      </c>
      <c r="I74" s="35">
        <v>1264.2469432600001</v>
      </c>
      <c r="J74" s="35">
        <f t="shared" ref="J74" si="69">SUM(K74:M74)</f>
        <v>839.06736046000003</v>
      </c>
      <c r="K74" s="35">
        <v>621.30953650000004</v>
      </c>
      <c r="L74" s="35">
        <v>216.98672644999999</v>
      </c>
      <c r="M74" s="35">
        <v>0.77109751000000004</v>
      </c>
      <c r="N74" s="35">
        <f t="shared" ref="N74" si="70">SUM(O74:P74)</f>
        <v>356.53914300999998</v>
      </c>
      <c r="O74" s="35">
        <v>225.04825729999999</v>
      </c>
      <c r="P74" s="35">
        <f t="shared" ref="P74" si="71">SUM(Q74:S74)</f>
        <v>131.49088570999999</v>
      </c>
      <c r="Q74" s="35">
        <v>131.49059958999999</v>
      </c>
      <c r="R74" s="35">
        <v>2.8612E-4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2513.2145920899998</v>
      </c>
      <c r="C75" s="35">
        <f t="shared" ref="C75" si="72">I75+O75</f>
        <v>1575.01816319</v>
      </c>
      <c r="D75" s="35">
        <f t="shared" ref="D75" si="73">J75+P75</f>
        <v>938.19642890000011</v>
      </c>
      <c r="E75" s="35">
        <f t="shared" ref="E75" si="74">K75+Q75</f>
        <v>702.28245544000004</v>
      </c>
      <c r="F75" s="35">
        <f t="shared" ref="F75" si="75">L75+R75</f>
        <v>235.14334223999998</v>
      </c>
      <c r="G75" s="35">
        <f t="shared" ref="G75" si="76">M75+S75</f>
        <v>0.77063122000000017</v>
      </c>
      <c r="H75" s="35">
        <f t="shared" ref="H75" si="77">SUM(I75:J75)</f>
        <v>2219.2926987300002</v>
      </c>
      <c r="I75" s="35">
        <v>1356.6263304700001</v>
      </c>
      <c r="J75" s="35">
        <f t="shared" ref="J75" si="78">SUM(K75:M75)</f>
        <v>862.66636826000013</v>
      </c>
      <c r="K75" s="35">
        <v>626.75285684000005</v>
      </c>
      <c r="L75" s="35">
        <v>235.14288019999998</v>
      </c>
      <c r="M75" s="35">
        <v>0.77063122000000017</v>
      </c>
      <c r="N75" s="35">
        <f t="shared" ref="N75" si="79">SUM(O75:P75)</f>
        <v>293.92189336000001</v>
      </c>
      <c r="O75" s="35">
        <v>218.39183272000002</v>
      </c>
      <c r="P75" s="35">
        <f t="shared" ref="P75" si="80">SUM(Q75:S75)</f>
        <v>75.530060640000002</v>
      </c>
      <c r="Q75" s="35">
        <v>75.5295986</v>
      </c>
      <c r="R75" s="35">
        <v>4.6203999999999999E-4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2673.8033052999999</v>
      </c>
      <c r="C76" s="35">
        <f t="shared" ref="C76" si="81">I76+O76</f>
        <v>1566.1365933099999</v>
      </c>
      <c r="D76" s="35">
        <f t="shared" ref="D76" si="82">J76+P76</f>
        <v>1107.6667119899998</v>
      </c>
      <c r="E76" s="35">
        <f t="shared" ref="E76" si="83">K76+Q76</f>
        <v>912.42930763999993</v>
      </c>
      <c r="F76" s="35">
        <f t="shared" ref="F76" si="84">L76+R76</f>
        <v>194.46726003000001</v>
      </c>
      <c r="G76" s="35">
        <f t="shared" ref="G76" si="85">M76+S76</f>
        <v>0.77014431999999999</v>
      </c>
      <c r="H76" s="35">
        <f t="shared" ref="H76" si="86">SUM(I76:J76)</f>
        <v>2300.2276241399995</v>
      </c>
      <c r="I76" s="35">
        <v>1253.2411401499999</v>
      </c>
      <c r="J76" s="35">
        <f t="shared" ref="J76" si="87">SUM(K76:M76)</f>
        <v>1046.9864839899999</v>
      </c>
      <c r="K76" s="35">
        <v>851.74920440999995</v>
      </c>
      <c r="L76" s="35">
        <v>194.46726003000001</v>
      </c>
      <c r="M76" s="35">
        <v>0.77001955</v>
      </c>
      <c r="N76" s="35">
        <f t="shared" ref="N76" si="88">SUM(O76:P76)</f>
        <v>373.57568115999999</v>
      </c>
      <c r="O76" s="35">
        <v>312.89545315999999</v>
      </c>
      <c r="P76" s="35">
        <f t="shared" ref="P76" si="89">SUM(Q76:S76)</f>
        <v>60.680228</v>
      </c>
      <c r="Q76" s="35">
        <v>60.68010323</v>
      </c>
      <c r="R76" s="35">
        <v>0</v>
      </c>
      <c r="S76" s="35">
        <v>1.2477000000000001E-4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2375.93699152</v>
      </c>
      <c r="C77" s="35">
        <f t="shared" ref="C77" si="90">I77+O77</f>
        <v>1543.7583647699998</v>
      </c>
      <c r="D77" s="35">
        <f t="shared" ref="D77" si="91">J77+P77</f>
        <v>832.17862675000015</v>
      </c>
      <c r="E77" s="35">
        <f t="shared" ref="E77" si="92">K77+Q77</f>
        <v>785.6349038300001</v>
      </c>
      <c r="F77" s="35">
        <f t="shared" ref="F77" si="93">L77+R77</f>
        <v>45.772726170000006</v>
      </c>
      <c r="G77" s="35">
        <f t="shared" ref="G77" si="94">M77+S77</f>
        <v>0.77099675000000001</v>
      </c>
      <c r="H77" s="35">
        <f t="shared" ref="H77" si="95">SUM(I77:J77)</f>
        <v>2051.9490295400001</v>
      </c>
      <c r="I77" s="35">
        <v>1263.0746333499999</v>
      </c>
      <c r="J77" s="35">
        <f t="shared" ref="J77" si="96">SUM(K77:M77)</f>
        <v>788.87439619000008</v>
      </c>
      <c r="K77" s="35">
        <v>742.33528524000008</v>
      </c>
      <c r="L77" s="35">
        <v>45.768395910000002</v>
      </c>
      <c r="M77" s="35">
        <v>0.77071504000000002</v>
      </c>
      <c r="N77" s="35">
        <f t="shared" ref="N77" si="97">SUM(O77:P77)</f>
        <v>323.98796197999997</v>
      </c>
      <c r="O77" s="35">
        <v>280.68373141999996</v>
      </c>
      <c r="P77" s="35">
        <f t="shared" ref="P77" si="98">SUM(Q77:S77)</f>
        <v>43.304230560000008</v>
      </c>
      <c r="Q77" s="35">
        <v>43.299618590000001</v>
      </c>
      <c r="R77" s="35">
        <v>4.3302599999999998E-3</v>
      </c>
      <c r="S77" s="35">
        <v>2.8171000000000001E-4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2253.4000508199997</v>
      </c>
      <c r="C78" s="35">
        <f t="shared" ref="C78" si="99">I78+O78</f>
        <v>1419.2745180699999</v>
      </c>
      <c r="D78" s="35">
        <f t="shared" ref="D78" si="100">J78+P78</f>
        <v>834.12553274999993</v>
      </c>
      <c r="E78" s="35">
        <f t="shared" ref="E78" si="101">K78+Q78</f>
        <v>792.26422550999996</v>
      </c>
      <c r="F78" s="35">
        <f t="shared" ref="F78" si="102">L78+R78</f>
        <v>41.090389610000003</v>
      </c>
      <c r="G78" s="35">
        <f t="shared" ref="G78" si="103">M78+S78</f>
        <v>0.77091763000000002</v>
      </c>
      <c r="H78" s="35">
        <f t="shared" ref="H78" si="104">SUM(I78:J78)</f>
        <v>1929.8852360599999</v>
      </c>
      <c r="I78" s="35">
        <v>1157.27892529</v>
      </c>
      <c r="J78" s="35">
        <f t="shared" ref="J78" si="105">SUM(K78:M78)</f>
        <v>772.60631076999994</v>
      </c>
      <c r="K78" s="35">
        <v>730.74548014999993</v>
      </c>
      <c r="L78" s="35">
        <v>41.090389600000002</v>
      </c>
      <c r="M78" s="35">
        <v>0.77044102000000003</v>
      </c>
      <c r="N78" s="35">
        <f t="shared" ref="N78" si="106">SUM(O78:P78)</f>
        <v>323.51481475999998</v>
      </c>
      <c r="O78" s="35">
        <v>261.99559277999998</v>
      </c>
      <c r="P78" s="35">
        <f t="shared" ref="P78" si="107">SUM(Q78:S78)</f>
        <v>61.519221979999998</v>
      </c>
      <c r="Q78" s="35">
        <v>61.518745359999997</v>
      </c>
      <c r="R78" s="35">
        <v>1E-8</v>
      </c>
      <c r="S78" s="35">
        <v>4.7660999999999998E-4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2353.9262901400002</v>
      </c>
      <c r="C79" s="35">
        <f t="shared" ref="C79" si="108">I79+O79</f>
        <v>1469.28638131</v>
      </c>
      <c r="D79" s="35">
        <f t="shared" ref="D79" si="109">J79+P79</f>
        <v>884.63990882999997</v>
      </c>
      <c r="E79" s="35">
        <f t="shared" ref="E79" si="110">K79+Q79</f>
        <v>824.35430539000004</v>
      </c>
      <c r="F79" s="35">
        <f t="shared" ref="F79" si="111">L79+R79</f>
        <v>59.51544629</v>
      </c>
      <c r="G79" s="35">
        <f t="shared" ref="G79" si="112">M79+S79</f>
        <v>0.77015715000000018</v>
      </c>
      <c r="H79" s="35">
        <f t="shared" ref="H79" si="113">SUM(I79:J79)</f>
        <v>2013.4091108100001</v>
      </c>
      <c r="I79" s="35">
        <v>1197.4529589900001</v>
      </c>
      <c r="J79" s="35">
        <f t="shared" ref="J79" si="114">SUM(K79:M79)</f>
        <v>815.95615181999995</v>
      </c>
      <c r="K79" s="35">
        <v>755.67068492999999</v>
      </c>
      <c r="L79" s="35">
        <v>59.51544629</v>
      </c>
      <c r="M79" s="35">
        <v>0.77002060000000017</v>
      </c>
      <c r="N79" s="35">
        <f t="shared" ref="N79" si="115">SUM(O79:P79)</f>
        <v>340.51717932999998</v>
      </c>
      <c r="O79" s="35">
        <v>271.83342232000001</v>
      </c>
      <c r="P79" s="35">
        <f t="shared" ref="P79" si="116">SUM(Q79:S79)</f>
        <v>68.683757009999994</v>
      </c>
      <c r="Q79" s="35">
        <v>68.68362046</v>
      </c>
      <c r="R79" s="35">
        <v>0</v>
      </c>
      <c r="S79" s="35">
        <v>1.3655000000000001E-4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2579.21338793</v>
      </c>
      <c r="C80" s="35">
        <f t="shared" ref="C80" si="117">I80+O80</f>
        <v>1650.6556230299998</v>
      </c>
      <c r="D80" s="35">
        <f t="shared" ref="D80" si="118">J80+P80</f>
        <v>928.55776490000005</v>
      </c>
      <c r="E80" s="35">
        <f t="shared" ref="E80" si="119">K80+Q80</f>
        <v>871.91723454999999</v>
      </c>
      <c r="F80" s="35">
        <f t="shared" ref="F80" si="120">L80+R80</f>
        <v>55.869781940000003</v>
      </c>
      <c r="G80" s="35">
        <f t="shared" ref="G80" si="121">M80+S80</f>
        <v>0.77074841000000005</v>
      </c>
      <c r="H80" s="35">
        <f t="shared" ref="H80" si="122">SUM(I80:J80)</f>
        <v>2240.3182354</v>
      </c>
      <c r="I80" s="35">
        <v>1370.7232335399999</v>
      </c>
      <c r="J80" s="35">
        <f t="shared" ref="J80" si="123">SUM(K80:M80)</f>
        <v>869.59500186000002</v>
      </c>
      <c r="K80" s="35">
        <v>812.95477821999998</v>
      </c>
      <c r="L80" s="35">
        <v>55.869781940000003</v>
      </c>
      <c r="M80" s="35">
        <v>0.77044170000000001</v>
      </c>
      <c r="N80" s="35">
        <f t="shared" ref="N80" si="124">SUM(O80:P80)</f>
        <v>338.89515253000002</v>
      </c>
      <c r="O80" s="35">
        <v>279.93238948999999</v>
      </c>
      <c r="P80" s="35">
        <f t="shared" ref="P80" si="125">SUM(Q80:S80)</f>
        <v>58.962763039999999</v>
      </c>
      <c r="Q80" s="35">
        <v>58.962456330000002</v>
      </c>
      <c r="R80" s="35">
        <v>0</v>
      </c>
      <c r="S80" s="35">
        <v>3.0671000000000002E-4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2492.0554099299998</v>
      </c>
      <c r="C81" s="35">
        <f t="shared" ref="C81" si="126">I81+O81</f>
        <v>1721.1847716000002</v>
      </c>
      <c r="D81" s="35">
        <f t="shared" ref="D81" si="127">J81+P81</f>
        <v>770.87063833000002</v>
      </c>
      <c r="E81" s="35">
        <f t="shared" ref="E81" si="128">K81+Q81</f>
        <v>717.78961323999999</v>
      </c>
      <c r="F81" s="35">
        <f t="shared" ref="F81" si="129">L81+R81</f>
        <v>48.260771249999998</v>
      </c>
      <c r="G81" s="35">
        <f t="shared" ref="G81" si="130">M81+S81</f>
        <v>4.8202538399999995</v>
      </c>
      <c r="H81" s="35">
        <f t="shared" ref="H81" si="131">SUM(I81:J81)</f>
        <v>2145.91134629</v>
      </c>
      <c r="I81" s="35">
        <v>1433.8532592700001</v>
      </c>
      <c r="J81" s="35">
        <f t="shared" ref="J81" si="132">SUM(K81:M81)</f>
        <v>712.05808702000002</v>
      </c>
      <c r="K81" s="35">
        <v>658.97753782999996</v>
      </c>
      <c r="L81" s="35">
        <v>48.260771239999997</v>
      </c>
      <c r="M81" s="35">
        <v>4.8197779499999998</v>
      </c>
      <c r="N81" s="35">
        <f t="shared" ref="N81" si="133">SUM(O81:P81)</f>
        <v>346.14406364000001</v>
      </c>
      <c r="O81" s="35">
        <v>287.33151233000001</v>
      </c>
      <c r="P81" s="35">
        <f t="shared" ref="P81" si="134">SUM(Q81:S81)</f>
        <v>58.812551309999996</v>
      </c>
      <c r="Q81" s="35">
        <v>58.812075409999998</v>
      </c>
      <c r="R81" s="35">
        <v>1E-8</v>
      </c>
      <c r="S81" s="35">
        <v>4.7589000000000003E-4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2483.7418158799996</v>
      </c>
      <c r="C82" s="35">
        <f t="shared" ref="C82" si="135">I82+O82</f>
        <v>1597.7594253799998</v>
      </c>
      <c r="D82" s="35">
        <f t="shared" ref="D82" si="136">J82+P82</f>
        <v>885.98239049999995</v>
      </c>
      <c r="E82" s="35">
        <f t="shared" ref="E82" si="137">K82+Q82</f>
        <v>779.72031626</v>
      </c>
      <c r="F82" s="35">
        <f t="shared" ref="F82" si="138">L82+R82</f>
        <v>101.35733785000001</v>
      </c>
      <c r="G82" s="35">
        <f t="shared" ref="G82" si="139">M82+S82</f>
        <v>4.9047363900000001</v>
      </c>
      <c r="H82" s="35">
        <f t="shared" ref="H82" si="140">SUM(I82:J82)</f>
        <v>2127.4831730400001</v>
      </c>
      <c r="I82" s="35">
        <v>1305.6409681499999</v>
      </c>
      <c r="J82" s="35">
        <f t="shared" ref="J82" si="141">SUM(K82:M82)</f>
        <v>821.84220488999995</v>
      </c>
      <c r="K82" s="35">
        <v>715.58028536999996</v>
      </c>
      <c r="L82" s="35">
        <v>101.35733785000001</v>
      </c>
      <c r="M82" s="35">
        <v>4.9045816699999998</v>
      </c>
      <c r="N82" s="35">
        <f t="shared" ref="N82" si="142">SUM(O82:P82)</f>
        <v>356.25864283999999</v>
      </c>
      <c r="O82" s="35">
        <v>292.11845722999999</v>
      </c>
      <c r="P82" s="35">
        <f t="shared" ref="P82" si="143">SUM(Q82:S82)</f>
        <v>64.140185610000003</v>
      </c>
      <c r="Q82" s="35">
        <v>64.140030890000006</v>
      </c>
      <c r="R82" s="35">
        <v>0</v>
      </c>
      <c r="S82" s="35">
        <v>1.5472000000000001E-4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2679.4423494700004</v>
      </c>
      <c r="C83" s="35">
        <f t="shared" ref="C83" si="144">I83+O83</f>
        <v>1848.8153470500001</v>
      </c>
      <c r="D83" s="35">
        <f t="shared" ref="D83" si="145">J83+P83</f>
        <v>830.62700241999994</v>
      </c>
      <c r="E83" s="35">
        <f t="shared" ref="E83" si="146">K83+Q83</f>
        <v>713.10279651999997</v>
      </c>
      <c r="F83" s="35">
        <f t="shared" ref="F83" si="147">L83+R83</f>
        <v>112.62181314999999</v>
      </c>
      <c r="G83" s="35">
        <f t="shared" ref="G83" si="148">M83+S83</f>
        <v>4.9023927499999997</v>
      </c>
      <c r="H83" s="35">
        <f t="shared" ref="H83" si="149">SUM(I83:J83)</f>
        <v>2255.3830921899998</v>
      </c>
      <c r="I83" s="35">
        <v>1483.5302379700001</v>
      </c>
      <c r="J83" s="35">
        <f t="shared" ref="J83" si="150">SUM(K83:M83)</f>
        <v>771.85285421999993</v>
      </c>
      <c r="K83" s="35">
        <v>654.32898078999995</v>
      </c>
      <c r="L83" s="35">
        <v>112.62181314999999</v>
      </c>
      <c r="M83" s="35">
        <v>4.9020602799999997</v>
      </c>
      <c r="N83" s="35">
        <f t="shared" ref="N83" si="151">SUM(O83:P83)</f>
        <v>424.05925728000005</v>
      </c>
      <c r="O83" s="35">
        <v>365.28510908000004</v>
      </c>
      <c r="P83" s="35">
        <f t="shared" ref="P83" si="152">SUM(Q83:S83)</f>
        <v>58.774148199999992</v>
      </c>
      <c r="Q83" s="35">
        <v>58.773815729999995</v>
      </c>
      <c r="R83" s="35">
        <v>0</v>
      </c>
      <c r="S83" s="35">
        <v>3.3247000000000002E-4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2459.1817566499994</v>
      </c>
      <c r="C84" s="35">
        <f t="shared" ref="C84" si="153">I84+O84</f>
        <v>1790.59205017</v>
      </c>
      <c r="D84" s="35">
        <f t="shared" ref="D84" si="154">J84+P84</f>
        <v>668.58970648000013</v>
      </c>
      <c r="E84" s="35">
        <f t="shared" ref="E84" si="155">K84+Q84</f>
        <v>627.45061679000003</v>
      </c>
      <c r="F84" s="35">
        <f t="shared" ref="F84" si="156">L84+R84</f>
        <v>36.242926139999994</v>
      </c>
      <c r="G84" s="35">
        <f t="shared" ref="G84" si="157">M84+S84</f>
        <v>4.8961635499999998</v>
      </c>
      <c r="H84" s="35">
        <f t="shared" ref="H84" si="158">SUM(I84:J84)</f>
        <v>2053.48096799</v>
      </c>
      <c r="I84" s="35">
        <v>1453.2224079</v>
      </c>
      <c r="J84" s="35">
        <f t="shared" ref="J84" si="159">SUM(K84:M84)</f>
        <v>600.25856009000006</v>
      </c>
      <c r="K84" s="35">
        <v>559.11996820000002</v>
      </c>
      <c r="L84" s="35">
        <v>36.242926139999994</v>
      </c>
      <c r="M84" s="35">
        <v>4.89566575</v>
      </c>
      <c r="N84" s="35">
        <f t="shared" ref="N84" si="160">SUM(O84:P84)</f>
        <v>405.70078866</v>
      </c>
      <c r="O84" s="35">
        <v>337.36964226999999</v>
      </c>
      <c r="P84" s="35">
        <f t="shared" ref="P84" si="161">SUM(Q84:S84)</f>
        <v>68.331146390000015</v>
      </c>
      <c r="Q84" s="35">
        <v>68.33064859000001</v>
      </c>
      <c r="R84" s="35">
        <v>0</v>
      </c>
      <c r="S84" s="35">
        <v>4.9779999999999996E-4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2630.9091535900006</v>
      </c>
      <c r="C85" s="35">
        <f t="shared" ref="C85" si="162">I85+O85</f>
        <v>1950.6573071400001</v>
      </c>
      <c r="D85" s="35">
        <f t="shared" ref="D85" si="163">J85+P85</f>
        <v>680.25184645000002</v>
      </c>
      <c r="E85" s="35">
        <f t="shared" ref="E85" si="164">K85+Q85</f>
        <v>619.24850120999997</v>
      </c>
      <c r="F85" s="35">
        <f t="shared" ref="F85" si="165">L85+R85</f>
        <v>56.001205110000001</v>
      </c>
      <c r="G85" s="35">
        <f t="shared" ref="G85" si="166">M85+S85</f>
        <v>5.0021401299999999</v>
      </c>
      <c r="H85" s="35">
        <f t="shared" ref="H85" si="167">SUM(I85:J85)</f>
        <v>2175.1044748300001</v>
      </c>
      <c r="I85" s="35">
        <v>1578.1189669400001</v>
      </c>
      <c r="J85" s="35">
        <f t="shared" ref="J85" si="168">SUM(K85:M85)</f>
        <v>596.98550789000001</v>
      </c>
      <c r="K85" s="35">
        <v>535.98224249999998</v>
      </c>
      <c r="L85" s="35">
        <v>56.001205110000001</v>
      </c>
      <c r="M85" s="35">
        <v>5.0020602800000002</v>
      </c>
      <c r="N85" s="35">
        <f t="shared" ref="N85" si="169">SUM(O85:P85)</f>
        <v>455.80467876</v>
      </c>
      <c r="O85" s="35">
        <v>372.53834019999999</v>
      </c>
      <c r="P85" s="35">
        <f t="shared" ref="P85" si="170">SUM(Q85:S85)</f>
        <v>83.266338560000008</v>
      </c>
      <c r="Q85" s="35">
        <v>83.266258710000002</v>
      </c>
      <c r="R85" s="35">
        <v>0</v>
      </c>
      <c r="S85" s="35">
        <v>7.9850000000000003E-5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2592.6561989099996</v>
      </c>
      <c r="C86" s="35">
        <f t="shared" ref="C86" si="171">I86+O86</f>
        <v>1849.3040852500001</v>
      </c>
      <c r="D86" s="35">
        <f t="shared" ref="D86" si="172">J86+P86</f>
        <v>743.35211365999999</v>
      </c>
      <c r="E86" s="35">
        <f t="shared" ref="E86" si="173">K86+Q86</f>
        <v>676.71703415000002</v>
      </c>
      <c r="F86" s="35">
        <f t="shared" ref="F86" si="174">L86+R86</f>
        <v>62.583791829999996</v>
      </c>
      <c r="G86" s="35">
        <f t="shared" ref="G86" si="175">M86+S86</f>
        <v>4.0512876799999997</v>
      </c>
      <c r="H86" s="35">
        <f t="shared" ref="H86" si="176">SUM(I86:J86)</f>
        <v>2125.25854845</v>
      </c>
      <c r="I86" s="35">
        <v>1468.4701311900001</v>
      </c>
      <c r="J86" s="35">
        <f t="shared" ref="J86" si="177">SUM(K86:M86)</f>
        <v>656.78841725999996</v>
      </c>
      <c r="K86" s="35">
        <v>590.15333774999999</v>
      </c>
      <c r="L86" s="35">
        <v>62.583791829999996</v>
      </c>
      <c r="M86" s="35">
        <v>4.0512876799999997</v>
      </c>
      <c r="N86" s="35">
        <f t="shared" ref="N86" si="178">SUM(O86:P86)</f>
        <v>467.39765046000002</v>
      </c>
      <c r="O86" s="35">
        <v>380.83395406</v>
      </c>
      <c r="P86" s="35">
        <f t="shared" ref="P86" si="179">SUM(Q86:S86)</f>
        <v>86.563696399999998</v>
      </c>
      <c r="Q86" s="35">
        <v>86.563696399999998</v>
      </c>
      <c r="R86" s="35">
        <v>0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2822.5092990100002</v>
      </c>
      <c r="C87" s="35">
        <f t="shared" ref="C87" si="180">I87+O87</f>
        <v>1983.14453624</v>
      </c>
      <c r="D87" s="35">
        <f t="shared" ref="D87" si="181">J87+P87</f>
        <v>839.36476276999997</v>
      </c>
      <c r="E87" s="35">
        <f t="shared" ref="E87" si="182">K87+Q87</f>
        <v>775.79623755</v>
      </c>
      <c r="F87" s="35">
        <f t="shared" ref="F87" si="183">L87+R87</f>
        <v>59.51552796</v>
      </c>
      <c r="G87" s="35">
        <f t="shared" ref="G87" si="184">M87+S87</f>
        <v>4.0529972599999997</v>
      </c>
      <c r="H87" s="35">
        <f t="shared" ref="H87" si="185">SUM(I87:J87)</f>
        <v>2318.32061118</v>
      </c>
      <c r="I87" s="35">
        <v>1561.0720365100001</v>
      </c>
      <c r="J87" s="35">
        <f t="shared" ref="J87" si="186">SUM(K87:M87)</f>
        <v>757.24857466999993</v>
      </c>
      <c r="K87" s="35">
        <v>693.68004944999996</v>
      </c>
      <c r="L87" s="35">
        <v>59.51552796</v>
      </c>
      <c r="M87" s="35">
        <v>4.0529972599999997</v>
      </c>
      <c r="N87" s="35">
        <f t="shared" ref="N87" si="187">SUM(O87:P87)</f>
        <v>504.18868782999999</v>
      </c>
      <c r="O87" s="35">
        <v>422.07249973</v>
      </c>
      <c r="P87" s="35">
        <f t="shared" ref="P87" si="188">SUM(Q87:S87)</f>
        <v>82.116188100000002</v>
      </c>
      <c r="Q87" s="35">
        <v>82.116188100000002</v>
      </c>
      <c r="R87" s="35">
        <v>0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2983.8345616500001</v>
      </c>
      <c r="C88" s="35">
        <f t="shared" ref="C88" si="189">I88+O88</f>
        <v>2158.4068693200002</v>
      </c>
      <c r="D88" s="35">
        <f t="shared" ref="D88" si="190">J88+P88</f>
        <v>825.42769233000001</v>
      </c>
      <c r="E88" s="35">
        <f t="shared" ref="E88" si="191">K88+Q88</f>
        <v>677.57735316000003</v>
      </c>
      <c r="F88" s="35">
        <f t="shared" ref="F88" si="192">L88+R88</f>
        <v>138.13272820999998</v>
      </c>
      <c r="G88" s="35">
        <f t="shared" ref="G88" si="193">M88+S88</f>
        <v>9.71761096</v>
      </c>
      <c r="H88" s="35">
        <f t="shared" ref="H88" si="194">SUM(I88:J88)</f>
        <v>2368.4470595000003</v>
      </c>
      <c r="I88" s="35">
        <v>1621.7471811</v>
      </c>
      <c r="J88" s="35">
        <f t="shared" ref="J88" si="195">SUM(K88:M88)</f>
        <v>746.69987839999999</v>
      </c>
      <c r="K88" s="35">
        <v>598.84953923</v>
      </c>
      <c r="L88" s="35">
        <v>138.13272820999998</v>
      </c>
      <c r="M88" s="35">
        <v>9.71761096</v>
      </c>
      <c r="N88" s="35">
        <f t="shared" ref="N88" si="196">SUM(O88:P88)</f>
        <v>615.38750215000005</v>
      </c>
      <c r="O88" s="35">
        <v>536.65968822000002</v>
      </c>
      <c r="P88" s="35">
        <f t="shared" ref="P88" si="197">SUM(Q88:S88)</f>
        <v>78.727813929999996</v>
      </c>
      <c r="Q88" s="35">
        <v>78.727813929999996</v>
      </c>
      <c r="R88" s="35">
        <v>0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3112.2085163500005</v>
      </c>
      <c r="C89" s="35">
        <f t="shared" ref="C89" si="198">I89+O89</f>
        <v>2351.2966139700002</v>
      </c>
      <c r="D89" s="35">
        <f t="shared" ref="D89" si="199">J89+P89</f>
        <v>760.91190238000002</v>
      </c>
      <c r="E89" s="35">
        <f t="shared" ref="E89" si="200">K89+Q89</f>
        <v>693.55221414999994</v>
      </c>
      <c r="F89" s="35">
        <f t="shared" ref="F89" si="201">L89+R89</f>
        <v>57.638270150000004</v>
      </c>
      <c r="G89" s="35">
        <f t="shared" ref="G89" si="202">M89+S89</f>
        <v>9.7214180799999994</v>
      </c>
      <c r="H89" s="35">
        <f t="shared" ref="H89" si="203">SUM(I89:J89)</f>
        <v>2563.8848127900001</v>
      </c>
      <c r="I89" s="35">
        <v>1887.1964985900001</v>
      </c>
      <c r="J89" s="35">
        <f t="shared" ref="J89" si="204">SUM(K89:M89)</f>
        <v>676.68831420000004</v>
      </c>
      <c r="K89" s="35">
        <v>609.32862596999996</v>
      </c>
      <c r="L89" s="35">
        <v>57.638270150000004</v>
      </c>
      <c r="M89" s="35">
        <v>9.7214180799999994</v>
      </c>
      <c r="N89" s="35">
        <f t="shared" ref="N89" si="205">SUM(O89:P89)</f>
        <v>548.32370356000001</v>
      </c>
      <c r="O89" s="35">
        <v>464.10011537999998</v>
      </c>
      <c r="P89" s="35">
        <f t="shared" ref="P89" si="206">SUM(Q89:S89)</f>
        <v>84.223588180000007</v>
      </c>
      <c r="Q89" s="35">
        <v>84.223588180000007</v>
      </c>
      <c r="R89" s="35">
        <v>0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2904.5647731300005</v>
      </c>
      <c r="C90" s="35">
        <f t="shared" ref="C90" si="207">I90+O90</f>
        <v>2155.7738614600003</v>
      </c>
      <c r="D90" s="35">
        <f t="shared" ref="D90" si="208">J90+P90</f>
        <v>748.79091167000001</v>
      </c>
      <c r="E90" s="35">
        <f t="shared" ref="E90" si="209">K90+Q90</f>
        <v>709.4666794100001</v>
      </c>
      <c r="F90" s="35">
        <f t="shared" ref="F90" si="210">L90+R90</f>
        <v>29.602814179999999</v>
      </c>
      <c r="G90" s="35">
        <f t="shared" ref="G90" si="211">M90+S90</f>
        <v>9.7214180799999994</v>
      </c>
      <c r="H90" s="35">
        <f t="shared" ref="H90" si="212">SUM(I90:J90)</f>
        <v>2403.70596273</v>
      </c>
      <c r="I90" s="35">
        <v>1733.54275069</v>
      </c>
      <c r="J90" s="35">
        <f t="shared" ref="J90" si="213">SUM(K90:M90)</f>
        <v>670.16321204000008</v>
      </c>
      <c r="K90" s="35">
        <v>630.83897978000005</v>
      </c>
      <c r="L90" s="35">
        <v>29.602814179999999</v>
      </c>
      <c r="M90" s="35">
        <v>9.7214180799999994</v>
      </c>
      <c r="N90" s="35">
        <f t="shared" ref="N90" si="214">SUM(O90:P90)</f>
        <v>500.85881039999998</v>
      </c>
      <c r="O90" s="35">
        <v>422.23111076999999</v>
      </c>
      <c r="P90" s="35">
        <f t="shared" ref="P90" si="215">SUM(Q90:S90)</f>
        <v>78.627699629999995</v>
      </c>
      <c r="Q90" s="35">
        <v>78.627699629999995</v>
      </c>
      <c r="R90" s="35">
        <v>0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2872.9073117299995</v>
      </c>
      <c r="C91" s="35">
        <f t="shared" ref="C91" si="216">I91+O91</f>
        <v>2106.7611741000001</v>
      </c>
      <c r="D91" s="35">
        <f t="shared" ref="D91" si="217">J91+P91</f>
        <v>766.14613763000011</v>
      </c>
      <c r="E91" s="35">
        <f t="shared" ref="E91" si="218">K91+Q91</f>
        <v>739.63137830999995</v>
      </c>
      <c r="F91" s="35">
        <f t="shared" ref="F91" si="219">L91+R91</f>
        <v>16.792419169999999</v>
      </c>
      <c r="G91" s="35">
        <f t="shared" ref="G91" si="220">M91+S91</f>
        <v>9.7223401500000008</v>
      </c>
      <c r="H91" s="35">
        <f t="shared" ref="H91" si="221">SUM(I91:J91)</f>
        <v>2325.9393757900002</v>
      </c>
      <c r="I91" s="35">
        <v>1643.13869092</v>
      </c>
      <c r="J91" s="35">
        <f t="shared" ref="J91" si="222">SUM(K91:M91)</f>
        <v>682.80068487000005</v>
      </c>
      <c r="K91" s="35">
        <v>656.28592555</v>
      </c>
      <c r="L91" s="35">
        <v>16.792419169999999</v>
      </c>
      <c r="M91" s="35">
        <v>9.7223401500000008</v>
      </c>
      <c r="N91" s="35">
        <f t="shared" ref="N91" si="223">SUM(O91:P91)</f>
        <v>546.96793593999996</v>
      </c>
      <c r="O91" s="35">
        <v>463.62248318000002</v>
      </c>
      <c r="P91" s="35">
        <f t="shared" ref="P91" si="224">SUM(Q91:S91)</f>
        <v>83.345452760000001</v>
      </c>
      <c r="Q91" s="35">
        <v>83.345452760000001</v>
      </c>
      <c r="R91" s="35">
        <v>0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2992.5789452899999</v>
      </c>
      <c r="C92" s="35">
        <f t="shared" ref="C92" si="225">I92+O92</f>
        <v>2253.6469060600002</v>
      </c>
      <c r="D92" s="35">
        <f t="shared" ref="D92" si="226">J92+P92</f>
        <v>738.9320392300001</v>
      </c>
      <c r="E92" s="35">
        <f t="shared" ref="E92" si="227">K92+Q92</f>
        <v>711.52406430000008</v>
      </c>
      <c r="F92" s="35">
        <f t="shared" ref="F92" si="228">L92+R92</f>
        <v>17.682842489999999</v>
      </c>
      <c r="G92" s="35">
        <f t="shared" ref="G92" si="229">M92+S92</f>
        <v>9.7251324399999994</v>
      </c>
      <c r="H92" s="35">
        <f t="shared" ref="H92" si="230">SUM(I92:J92)</f>
        <v>2455.4048230799999</v>
      </c>
      <c r="I92" s="35">
        <v>1821.31869729</v>
      </c>
      <c r="J92" s="35">
        <f t="shared" ref="J92" si="231">SUM(K92:M92)</f>
        <v>634.0861257900001</v>
      </c>
      <c r="K92" s="35">
        <v>606.67815086000007</v>
      </c>
      <c r="L92" s="35">
        <v>17.682842489999999</v>
      </c>
      <c r="M92" s="35">
        <v>9.7251324399999994</v>
      </c>
      <c r="N92" s="35">
        <f t="shared" ref="N92" si="232">SUM(O92:P92)</f>
        <v>537.17412220999995</v>
      </c>
      <c r="O92" s="35">
        <v>432.32820877</v>
      </c>
      <c r="P92" s="35">
        <f t="shared" ref="P92" si="233">SUM(Q92:S92)</f>
        <v>104.84591344</v>
      </c>
      <c r="Q92" s="35">
        <v>104.84591344</v>
      </c>
      <c r="R92" s="35">
        <v>0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3062.0611035299999</v>
      </c>
      <c r="C93" s="35">
        <f t="shared" ref="C93" si="234">I93+O93</f>
        <v>2288.7230165599999</v>
      </c>
      <c r="D93" s="35">
        <f t="shared" ref="D93" si="235">J93+P93</f>
        <v>773.33808696999995</v>
      </c>
      <c r="E93" s="35">
        <f t="shared" ref="E93" si="236">K93+Q93</f>
        <v>727.93366589999994</v>
      </c>
      <c r="F93" s="35">
        <f t="shared" ref="F93" si="237">L93+R93</f>
        <v>35.714846810000004</v>
      </c>
      <c r="G93" s="35">
        <f t="shared" ref="G93" si="238">M93+S93</f>
        <v>9.6895742600000005</v>
      </c>
      <c r="H93" s="35">
        <f t="shared" ref="H93" si="239">SUM(I93:J93)</f>
        <v>2504.6710229400001</v>
      </c>
      <c r="I93" s="35">
        <v>1834.8693454300001</v>
      </c>
      <c r="J93" s="35">
        <f t="shared" ref="J93" si="240">SUM(K93:M93)</f>
        <v>669.80167750999999</v>
      </c>
      <c r="K93" s="35">
        <v>624.39725643999998</v>
      </c>
      <c r="L93" s="35">
        <v>35.714846810000004</v>
      </c>
      <c r="M93" s="35">
        <v>9.6895742600000005</v>
      </c>
      <c r="N93" s="35">
        <f t="shared" ref="N93" si="241">SUM(O93:P93)</f>
        <v>557.39008059000003</v>
      </c>
      <c r="O93" s="35">
        <v>453.85367113000001</v>
      </c>
      <c r="P93" s="35">
        <f t="shared" ref="P93" si="242">SUM(Q93:S93)</f>
        <v>103.53640945999999</v>
      </c>
      <c r="Q93" s="35">
        <v>103.53640945999999</v>
      </c>
      <c r="R93" s="35">
        <v>0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3131.1810868799998</v>
      </c>
      <c r="C94" s="35">
        <f t="shared" ref="C94" si="243">I94+O94</f>
        <v>2298.45051917</v>
      </c>
      <c r="D94" s="35">
        <f t="shared" ref="D94" si="244">J94+P94</f>
        <v>832.73056770999983</v>
      </c>
      <c r="E94" s="35">
        <f t="shared" ref="E94" si="245">K94+Q94</f>
        <v>780.32273635999991</v>
      </c>
      <c r="F94" s="35">
        <f t="shared" ref="F94" si="246">L94+R94</f>
        <v>42.691683359999999</v>
      </c>
      <c r="G94" s="35">
        <f t="shared" ref="G94" si="247">M94+S94</f>
        <v>9.7161479899999996</v>
      </c>
      <c r="H94" s="35">
        <f t="shared" ref="H94" si="248">SUM(I94:J94)</f>
        <v>2579.6197147499997</v>
      </c>
      <c r="I94" s="35">
        <v>1852.91510978</v>
      </c>
      <c r="J94" s="35">
        <f t="shared" ref="J94" si="249">SUM(K94:M94)</f>
        <v>726.70460496999988</v>
      </c>
      <c r="K94" s="35">
        <v>674.29677361999995</v>
      </c>
      <c r="L94" s="35">
        <v>42.691683359999999</v>
      </c>
      <c r="M94" s="35">
        <v>9.7161479899999996</v>
      </c>
      <c r="N94" s="35">
        <f t="shared" ref="N94" si="250">SUM(O94:P94)</f>
        <v>551.56137213</v>
      </c>
      <c r="O94" s="35">
        <v>445.53540938999998</v>
      </c>
      <c r="P94" s="35">
        <f t="shared" ref="P94" si="251">SUM(Q94:S94)</f>
        <v>106.02596274000001</v>
      </c>
      <c r="Q94" s="35">
        <v>106.02596274000001</v>
      </c>
      <c r="R94" s="35">
        <v>0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3059.2105166300003</v>
      </c>
      <c r="C95" s="35">
        <f t="shared" ref="C95" si="252">I95+O95</f>
        <v>2268.7791102900001</v>
      </c>
      <c r="D95" s="35">
        <f t="shared" ref="D95" si="253">J95+P95</f>
        <v>790.43140634000008</v>
      </c>
      <c r="E95" s="35">
        <f t="shared" ref="E95" si="254">K95+Q95</f>
        <v>704.47860772000013</v>
      </c>
      <c r="F95" s="35">
        <f t="shared" ref="F95" si="255">L95+R95</f>
        <v>76.12642932</v>
      </c>
      <c r="G95" s="35">
        <f t="shared" ref="G95" si="256">M95+S95</f>
        <v>9.8263693000000014</v>
      </c>
      <c r="H95" s="35">
        <f t="shared" ref="H95" si="257">SUM(I95:J95)</f>
        <v>2479.7550538200003</v>
      </c>
      <c r="I95" s="35">
        <v>1800.5160072200001</v>
      </c>
      <c r="J95" s="35">
        <f t="shared" ref="J95" si="258">SUM(K95:M95)</f>
        <v>679.23904660000005</v>
      </c>
      <c r="K95" s="35">
        <v>593.2862479800001</v>
      </c>
      <c r="L95" s="35">
        <v>76.12642932</v>
      </c>
      <c r="M95" s="35">
        <v>9.8263693000000014</v>
      </c>
      <c r="N95" s="35">
        <f t="shared" ref="N95" si="259">SUM(O95:P95)</f>
        <v>579.45546280999997</v>
      </c>
      <c r="O95" s="35">
        <v>468.26310306999994</v>
      </c>
      <c r="P95" s="35">
        <f t="shared" ref="P95" si="260">SUM(Q95:S95)</f>
        <v>111.19235974</v>
      </c>
      <c r="Q95" s="35">
        <v>111.19235974</v>
      </c>
      <c r="R95" s="35">
        <v>0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3099.1162981500001</v>
      </c>
      <c r="C96" s="35">
        <f t="shared" ref="C96" si="261">I96+O96</f>
        <v>2325.3430416400001</v>
      </c>
      <c r="D96" s="35">
        <f t="shared" ref="D96" si="262">J96+P96</f>
        <v>773.77325651000001</v>
      </c>
      <c r="E96" s="35">
        <f t="shared" ref="E96" si="263">K96+Q96</f>
        <v>716.77335681</v>
      </c>
      <c r="F96" s="35">
        <f t="shared" ref="F96" si="264">L96+R96</f>
        <v>47.288415610000001</v>
      </c>
      <c r="G96" s="35">
        <f t="shared" ref="G96" si="265">M96+S96</f>
        <v>9.7114840900000008</v>
      </c>
      <c r="H96" s="35">
        <f t="shared" ref="H96" si="266">SUM(I96:J96)</f>
        <v>2516.5203397599998</v>
      </c>
      <c r="I96" s="35">
        <v>1841.9975441300001</v>
      </c>
      <c r="J96" s="35">
        <f t="shared" ref="J96" si="267">SUM(K96:M96)</f>
        <v>674.52279563000002</v>
      </c>
      <c r="K96" s="35">
        <v>617.52289593</v>
      </c>
      <c r="L96" s="35">
        <v>47.288415610000001</v>
      </c>
      <c r="M96" s="35">
        <v>9.7114840900000008</v>
      </c>
      <c r="N96" s="35">
        <f t="shared" ref="N96" si="268">SUM(O96:P96)</f>
        <v>582.59595839000008</v>
      </c>
      <c r="O96" s="35">
        <v>483.34549751000003</v>
      </c>
      <c r="P96" s="35">
        <f t="shared" ref="P96" si="269">SUM(Q96:S96)</f>
        <v>99.250460879999991</v>
      </c>
      <c r="Q96" s="35">
        <v>99.250460879999991</v>
      </c>
      <c r="R96" s="35">
        <v>0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3148.9811262000003</v>
      </c>
      <c r="C97" s="35">
        <f t="shared" ref="C97" si="270">I97+O97</f>
        <v>2298.1708855500001</v>
      </c>
      <c r="D97" s="35">
        <f t="shared" ref="D97" si="271">J97+P97</f>
        <v>850.81024064999997</v>
      </c>
      <c r="E97" s="35">
        <f t="shared" ref="E97" si="272">K97+Q97</f>
        <v>774.22596711000006</v>
      </c>
      <c r="F97" s="35">
        <f t="shared" ref="F97" si="273">L97+R97</f>
        <v>66.865711099999999</v>
      </c>
      <c r="G97" s="35">
        <f t="shared" ref="G97" si="274">M97+S97</f>
        <v>9.7185624399999995</v>
      </c>
      <c r="H97" s="35">
        <f t="shared" ref="H97" si="275">SUM(I97:J97)</f>
        <v>2569.5294384700001</v>
      </c>
      <c r="I97" s="35">
        <v>1830.5232457900001</v>
      </c>
      <c r="J97" s="35">
        <f t="shared" ref="J97" si="276">SUM(K97:M97)</f>
        <v>739.00619268000003</v>
      </c>
      <c r="K97" s="35">
        <v>662.42191914</v>
      </c>
      <c r="L97" s="35">
        <v>66.865711099999999</v>
      </c>
      <c r="M97" s="35">
        <v>9.7185624399999995</v>
      </c>
      <c r="N97" s="35">
        <f t="shared" ref="N97" si="277">SUM(O97:P97)</f>
        <v>579.45168773</v>
      </c>
      <c r="O97" s="35">
        <v>467.64763976</v>
      </c>
      <c r="P97" s="35">
        <f t="shared" ref="P97" si="278">SUM(Q97:S97)</f>
        <v>111.80404797</v>
      </c>
      <c r="Q97" s="35">
        <v>111.80404797</v>
      </c>
      <c r="R97" s="35">
        <v>0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2976.1045419299999</v>
      </c>
      <c r="C98" s="35">
        <f t="shared" ref="C98" si="279">I98+O98</f>
        <v>2083.8524213800001</v>
      </c>
      <c r="D98" s="35">
        <f t="shared" ref="D98" si="280">J98+P98</f>
        <v>892.25212055000009</v>
      </c>
      <c r="E98" s="35">
        <f t="shared" ref="E98" si="281">K98+Q98</f>
        <v>867.94603955000002</v>
      </c>
      <c r="F98" s="35">
        <f t="shared" ref="F98" si="282">L98+R98</f>
        <v>13.887226979999999</v>
      </c>
      <c r="G98" s="35">
        <f t="shared" ref="G98" si="283">M98+S98</f>
        <v>10.418854019999999</v>
      </c>
      <c r="H98" s="35">
        <f t="shared" ref="H98" si="284">SUM(I98:J98)</f>
        <v>2416.293463</v>
      </c>
      <c r="I98" s="35">
        <v>1635.7287733400001</v>
      </c>
      <c r="J98" s="35">
        <f t="shared" ref="J98" si="285">SUM(K98:M98)</f>
        <v>780.56468966000011</v>
      </c>
      <c r="K98" s="35">
        <v>756.25860866000005</v>
      </c>
      <c r="L98" s="35">
        <v>13.887226979999999</v>
      </c>
      <c r="M98" s="35">
        <v>10.418854019999999</v>
      </c>
      <c r="N98" s="35">
        <f t="shared" ref="N98" si="286">SUM(O98:P98)</f>
        <v>559.81107893000001</v>
      </c>
      <c r="O98" s="35">
        <v>448.12364803999998</v>
      </c>
      <c r="P98" s="35">
        <f t="shared" ref="P98" si="287">SUM(Q98:S98)</f>
        <v>111.68743089</v>
      </c>
      <c r="Q98" s="35">
        <v>111.68743089</v>
      </c>
      <c r="R98" s="35">
        <v>0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3053.4191597999998</v>
      </c>
      <c r="C99" s="35">
        <f t="shared" ref="C99" si="288">I99+O99</f>
        <v>2181.4191357099999</v>
      </c>
      <c r="D99" s="35">
        <f t="shared" ref="D99" si="289">J99+P99</f>
        <v>872.00002409000001</v>
      </c>
      <c r="E99" s="35">
        <f t="shared" ref="E99" si="290">K99+Q99</f>
        <v>841.22876484999995</v>
      </c>
      <c r="F99" s="35">
        <f t="shared" ref="F99" si="291">L99+R99</f>
        <v>20.30356226</v>
      </c>
      <c r="G99" s="35">
        <f t="shared" ref="G99" si="292">M99+S99</f>
        <v>10.467696979999999</v>
      </c>
      <c r="H99" s="35">
        <f t="shared" ref="H99" si="293">SUM(I99:J99)</f>
        <v>2467.5650106100002</v>
      </c>
      <c r="I99" s="35">
        <v>1692.5359996899999</v>
      </c>
      <c r="J99" s="35">
        <f t="shared" ref="J99" si="294">SUM(K99:M99)</f>
        <v>775.02901092000002</v>
      </c>
      <c r="K99" s="35">
        <v>750.64824954999995</v>
      </c>
      <c r="L99" s="35">
        <v>13.913064390000001</v>
      </c>
      <c r="M99" s="35">
        <v>10.467696979999999</v>
      </c>
      <c r="N99" s="35">
        <f t="shared" ref="N99" si="295">SUM(O99:P99)</f>
        <v>585.85414919000004</v>
      </c>
      <c r="O99" s="35">
        <v>488.88313601999999</v>
      </c>
      <c r="P99" s="35">
        <f t="shared" ref="P99" si="296">SUM(Q99:S99)</f>
        <v>96.971013170000006</v>
      </c>
      <c r="Q99" s="35">
        <v>90.580515300000002</v>
      </c>
      <c r="R99" s="35">
        <v>6.3904978699999999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2868.2551451300005</v>
      </c>
      <c r="C100" s="35">
        <f t="shared" ref="C100" si="297">I100+O100</f>
        <v>1964.8104284400001</v>
      </c>
      <c r="D100" s="35">
        <f t="shared" ref="D100" si="298">J100+P100</f>
        <v>903.44471668999995</v>
      </c>
      <c r="E100" s="35">
        <f t="shared" ref="E100" si="299">K100+Q100</f>
        <v>855.91836550000005</v>
      </c>
      <c r="F100" s="35">
        <f t="shared" ref="F100" si="300">L100+R100</f>
        <v>37.188862209999996</v>
      </c>
      <c r="G100" s="35">
        <f t="shared" ref="G100" si="301">M100+S100</f>
        <v>10.33748898</v>
      </c>
      <c r="H100" s="35">
        <f t="shared" ref="H100" si="302">SUM(I100:J100)</f>
        <v>2265.9973706599999</v>
      </c>
      <c r="I100" s="35">
        <v>1467.31189696</v>
      </c>
      <c r="J100" s="35">
        <f t="shared" ref="J100" si="303">SUM(K100:M100)</f>
        <v>798.68547369999999</v>
      </c>
      <c r="K100" s="35">
        <v>776.00827274000005</v>
      </c>
      <c r="L100" s="35">
        <v>12.339711980000001</v>
      </c>
      <c r="M100" s="35">
        <v>10.33748898</v>
      </c>
      <c r="N100" s="35">
        <f t="shared" ref="N100" si="304">SUM(O100:P100)</f>
        <v>602.25777446999996</v>
      </c>
      <c r="O100" s="35">
        <v>497.49853148</v>
      </c>
      <c r="P100" s="35">
        <f t="shared" ref="P100" si="305">SUM(Q100:S100)</f>
        <v>104.75924298999999</v>
      </c>
      <c r="Q100" s="35">
        <v>79.910092759999998</v>
      </c>
      <c r="R100" s="35">
        <v>24.849150229999999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3084.9610000599996</v>
      </c>
      <c r="C101" s="35">
        <f t="shared" ref="C101" si="306">I101+O101</f>
        <v>2216.68585747</v>
      </c>
      <c r="D101" s="35">
        <f t="shared" ref="D101" si="307">J101+P101</f>
        <v>868.27514258999997</v>
      </c>
      <c r="E101" s="35">
        <f t="shared" ref="E101" si="308">K101+Q101</f>
        <v>820.43552991000001</v>
      </c>
      <c r="F101" s="35">
        <f t="shared" ref="F101" si="309">L101+R101</f>
        <v>37.800386119999999</v>
      </c>
      <c r="G101" s="35">
        <f t="shared" ref="G101" si="310">M101+S101</f>
        <v>10.039226559999999</v>
      </c>
      <c r="H101" s="35">
        <f t="shared" ref="H101" si="311">SUM(I101:J101)</f>
        <v>2502.5057161599998</v>
      </c>
      <c r="I101" s="35">
        <v>1752.9274300999998</v>
      </c>
      <c r="J101" s="35">
        <f t="shared" ref="J101" si="312">SUM(K101:M101)</f>
        <v>749.57828605999998</v>
      </c>
      <c r="K101" s="35">
        <v>727.19429414000001</v>
      </c>
      <c r="L101" s="35">
        <v>12.34476536</v>
      </c>
      <c r="M101" s="35">
        <v>10.039226559999999</v>
      </c>
      <c r="N101" s="35">
        <f t="shared" ref="N101" si="313">SUM(O101:P101)</f>
        <v>582.45528390000004</v>
      </c>
      <c r="O101" s="35">
        <v>463.75842736999999</v>
      </c>
      <c r="P101" s="35">
        <f t="shared" ref="P101" si="314">SUM(Q101:S101)</f>
        <v>118.69685653000001</v>
      </c>
      <c r="Q101" s="35">
        <v>93.241235770000003</v>
      </c>
      <c r="R101" s="35">
        <v>25.455620759999999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2905.7170762400001</v>
      </c>
      <c r="C102" s="35">
        <f t="shared" ref="C102" si="315">I102+O102</f>
        <v>2055.8499532999999</v>
      </c>
      <c r="D102" s="35">
        <f t="shared" ref="D102" si="316">J102+P102</f>
        <v>849.86712294000006</v>
      </c>
      <c r="E102" s="35">
        <f t="shared" ref="E102" si="317">K102+Q102</f>
        <v>767.97173436000003</v>
      </c>
      <c r="F102" s="35">
        <f t="shared" ref="F102" si="318">L102+R102</f>
        <v>47.585066900000001</v>
      </c>
      <c r="G102" s="35">
        <f t="shared" ref="G102" si="319">M102+S102</f>
        <v>34.310321680000001</v>
      </c>
      <c r="H102" s="35">
        <f t="shared" ref="H102" si="320">SUM(I102:J102)</f>
        <v>2345.4791491300002</v>
      </c>
      <c r="I102" s="35">
        <v>1622.80855301</v>
      </c>
      <c r="J102" s="35">
        <f t="shared" ref="J102" si="321">SUM(K102:M102)</f>
        <v>722.67059612000003</v>
      </c>
      <c r="K102" s="35">
        <v>676.02459425000006</v>
      </c>
      <c r="L102" s="35">
        <v>12.33568019</v>
      </c>
      <c r="M102" s="35">
        <v>34.310321680000001</v>
      </c>
      <c r="N102" s="35">
        <f t="shared" ref="N102" si="322">SUM(O102:P102)</f>
        <v>560.23792710999999</v>
      </c>
      <c r="O102" s="35">
        <v>433.04140029000001</v>
      </c>
      <c r="P102" s="35">
        <f t="shared" ref="P102" si="323">SUM(Q102:S102)</f>
        <v>127.19652682</v>
      </c>
      <c r="Q102" s="35">
        <v>91.947140109999992</v>
      </c>
      <c r="R102" s="35">
        <v>35.249386710000003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3109.3044199299998</v>
      </c>
      <c r="C103" s="35">
        <f t="shared" ref="C103" si="324">I103+O103</f>
        <v>2179.9491988899999</v>
      </c>
      <c r="D103" s="35">
        <f t="shared" ref="D103" si="325">J103+P103</f>
        <v>929.35522104000006</v>
      </c>
      <c r="E103" s="35">
        <f t="shared" ref="E103" si="326">K103+Q103</f>
        <v>827.34702737999999</v>
      </c>
      <c r="F103" s="35">
        <f t="shared" ref="F103" si="327">L103+R103</f>
        <v>48.300924159999994</v>
      </c>
      <c r="G103" s="35">
        <f t="shared" ref="G103" si="328">M103+S103</f>
        <v>53.707269500000002</v>
      </c>
      <c r="H103" s="35">
        <f t="shared" ref="H103" si="329">SUM(I103:J103)</f>
        <v>2475.7314606700002</v>
      </c>
      <c r="I103" s="35">
        <v>1671.99387196</v>
      </c>
      <c r="J103" s="35">
        <f t="shared" ref="J103" si="330">SUM(K103:M103)</f>
        <v>803.73758871000007</v>
      </c>
      <c r="K103" s="35">
        <v>737.07486236</v>
      </c>
      <c r="L103" s="35">
        <v>12.955456849999999</v>
      </c>
      <c r="M103" s="35">
        <v>53.707269500000002</v>
      </c>
      <c r="N103" s="35">
        <f t="shared" ref="N103" si="331">SUM(O103:P103)</f>
        <v>633.57295926000006</v>
      </c>
      <c r="O103" s="35">
        <v>507.95532693000001</v>
      </c>
      <c r="P103" s="35">
        <f t="shared" ref="P103" si="332">SUM(Q103:S103)</f>
        <v>125.61763232999999</v>
      </c>
      <c r="Q103" s="35">
        <v>90.272165020000003</v>
      </c>
      <c r="R103" s="35">
        <v>35.345467309999997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3390.1525965399996</v>
      </c>
      <c r="C104" s="35">
        <f t="shared" ref="C104" si="333">I104+O104</f>
        <v>2506.1884071599998</v>
      </c>
      <c r="D104" s="35">
        <f t="shared" ref="D104" si="334">J104+P104</f>
        <v>883.96418937999999</v>
      </c>
      <c r="E104" s="35">
        <f t="shared" ref="E104" si="335">K104+Q104</f>
        <v>784.61360366999997</v>
      </c>
      <c r="F104" s="35">
        <f t="shared" ref="F104" si="336">L104+R104</f>
        <v>49.127336299999996</v>
      </c>
      <c r="G104" s="35">
        <f t="shared" ref="G104" si="337">M104+S104</f>
        <v>50.223249410000001</v>
      </c>
      <c r="H104" s="35">
        <f t="shared" ref="H104" si="338">SUM(I104:J104)</f>
        <v>2673.8189576999998</v>
      </c>
      <c r="I104" s="35">
        <v>1921.0462457899998</v>
      </c>
      <c r="J104" s="35">
        <f t="shared" ref="J104" si="339">SUM(K104:M104)</f>
        <v>752.77271191</v>
      </c>
      <c r="K104" s="35">
        <v>688.62082907000001</v>
      </c>
      <c r="L104" s="35">
        <v>13.92863343</v>
      </c>
      <c r="M104" s="35">
        <v>50.223249410000001</v>
      </c>
      <c r="N104" s="35">
        <f t="shared" ref="N104" si="340">SUM(O104:P104)</f>
        <v>716.33363884000005</v>
      </c>
      <c r="O104" s="35">
        <v>585.14216137000005</v>
      </c>
      <c r="P104" s="35">
        <f t="shared" ref="P104" si="341">SUM(Q104:S104)</f>
        <v>131.19147747</v>
      </c>
      <c r="Q104" s="35">
        <v>95.992774600000004</v>
      </c>
      <c r="R104" s="35">
        <v>35.198702869999998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3428.4053105499997</v>
      </c>
      <c r="C105" s="35">
        <f t="shared" ref="C105" si="342">I105+O105</f>
        <v>2345.7129422399998</v>
      </c>
      <c r="D105" s="35">
        <f t="shared" ref="D105" si="343">J105+P105</f>
        <v>1082.6923683099999</v>
      </c>
      <c r="E105" s="35">
        <f t="shared" ref="E105" si="344">K105+Q105</f>
        <v>795.70113048999997</v>
      </c>
      <c r="F105" s="35">
        <f t="shared" ref="F105" si="345">L105+R105</f>
        <v>196.65391148999998</v>
      </c>
      <c r="G105" s="35">
        <f t="shared" ref="G105" si="346">M105+S105</f>
        <v>90.337326329999996</v>
      </c>
      <c r="H105" s="35">
        <f t="shared" ref="H105" si="347">SUM(I105:J105)</f>
        <v>2732.4754736599998</v>
      </c>
      <c r="I105" s="35">
        <v>1851.18965594</v>
      </c>
      <c r="J105" s="35">
        <f t="shared" ref="J105" si="348">SUM(K105:M105)</f>
        <v>881.28581771999995</v>
      </c>
      <c r="K105" s="35">
        <v>700.29696094999997</v>
      </c>
      <c r="L105" s="35">
        <v>108.84207357</v>
      </c>
      <c r="M105" s="35">
        <v>72.146783200000002</v>
      </c>
      <c r="N105" s="35">
        <f t="shared" ref="N105" si="349">SUM(O105:P105)</f>
        <v>695.92983689000005</v>
      </c>
      <c r="O105" s="35">
        <v>494.5232863</v>
      </c>
      <c r="P105" s="35">
        <f t="shared" ref="P105" si="350">SUM(Q105:S105)</f>
        <v>201.40655059000002</v>
      </c>
      <c r="Q105" s="35">
        <v>95.404169539999998</v>
      </c>
      <c r="R105" s="35">
        <v>87.811837920000002</v>
      </c>
      <c r="S105" s="35">
        <v>18.190543129999998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3646.1182558699998</v>
      </c>
      <c r="C106" s="35">
        <f t="shared" ref="C106" si="351">I106+O106</f>
        <v>2531.3099056700003</v>
      </c>
      <c r="D106" s="35">
        <f t="shared" ref="D106" si="352">J106+P106</f>
        <v>1114.8083501999999</v>
      </c>
      <c r="E106" s="35">
        <f t="shared" ref="E106" si="353">K106+Q106</f>
        <v>828.61471079</v>
      </c>
      <c r="F106" s="35">
        <f t="shared" ref="F106" si="354">L106+R106</f>
        <v>237.54359438</v>
      </c>
      <c r="G106" s="35">
        <f t="shared" ref="G106" si="355">M106+S106</f>
        <v>48.650045030000001</v>
      </c>
      <c r="H106" s="35">
        <f t="shared" ref="H106" si="356">SUM(I106:J106)</f>
        <v>2996.4305971900003</v>
      </c>
      <c r="I106" s="35">
        <v>2049.4919396</v>
      </c>
      <c r="J106" s="35">
        <f t="shared" ref="J106" si="357">SUM(K106:M106)</f>
        <v>946.93865759000005</v>
      </c>
      <c r="K106" s="35">
        <v>760.84868448999998</v>
      </c>
      <c r="L106" s="35">
        <v>155.17603321000001</v>
      </c>
      <c r="M106" s="35">
        <v>30.913939890000002</v>
      </c>
      <c r="N106" s="35">
        <f t="shared" ref="N106" si="358">SUM(O106:P106)</f>
        <v>649.68765868000003</v>
      </c>
      <c r="O106" s="35">
        <v>481.81796607000001</v>
      </c>
      <c r="P106" s="35">
        <f t="shared" ref="P106" si="359">SUM(Q106:S106)</f>
        <v>167.86969261000002</v>
      </c>
      <c r="Q106" s="35">
        <v>67.766026299999993</v>
      </c>
      <c r="R106" s="35">
        <v>82.367561170000002</v>
      </c>
      <c r="S106" s="35">
        <v>17.736105139999999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3260.0804993300003</v>
      </c>
      <c r="C107" s="35">
        <f t="shared" ref="C107" si="360">I107+O107</f>
        <v>2496.4480988300002</v>
      </c>
      <c r="D107" s="35">
        <f t="shared" ref="D107" si="361">J107+P107</f>
        <v>763.63240050000002</v>
      </c>
      <c r="E107" s="35">
        <f t="shared" ref="E107" si="362">K107+Q107</f>
        <v>689.87100156999998</v>
      </c>
      <c r="F107" s="35">
        <f t="shared" ref="F107" si="363">L107+R107</f>
        <v>54.832507989999996</v>
      </c>
      <c r="G107" s="35">
        <f t="shared" ref="G107" si="364">M107+S107</f>
        <v>18.928890939999999</v>
      </c>
      <c r="H107" s="35">
        <f t="shared" ref="H107" si="365">SUM(I107:J107)</f>
        <v>2677.4892162400001</v>
      </c>
      <c r="I107" s="35">
        <v>2015.3809598</v>
      </c>
      <c r="J107" s="35">
        <f t="shared" ref="J107" si="366">SUM(K107:M107)</f>
        <v>662.10825643999999</v>
      </c>
      <c r="K107" s="35">
        <v>628.77686334999999</v>
      </c>
      <c r="L107" s="35">
        <v>14.40250215</v>
      </c>
      <c r="M107" s="35">
        <v>18.928890939999999</v>
      </c>
      <c r="N107" s="35">
        <f t="shared" ref="N107" si="367">SUM(O107:P107)</f>
        <v>582.59128309000005</v>
      </c>
      <c r="O107" s="35">
        <v>481.06713903000002</v>
      </c>
      <c r="P107" s="35">
        <f t="shared" ref="P107" si="368">SUM(Q107:S107)</f>
        <v>101.52414406</v>
      </c>
      <c r="Q107" s="35">
        <v>61.094138220000005</v>
      </c>
      <c r="R107" s="35">
        <v>40.43000584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3208.0974317499999</v>
      </c>
      <c r="C108" s="35">
        <f t="shared" ref="C108" si="369">I108+O108</f>
        <v>2234.06351498</v>
      </c>
      <c r="D108" s="35">
        <f t="shared" ref="D108" si="370">J108+P108</f>
        <v>974.03391677000013</v>
      </c>
      <c r="E108" s="35">
        <f t="shared" ref="E108" si="371">K108+Q108</f>
        <v>719.65078216999996</v>
      </c>
      <c r="F108" s="35">
        <f t="shared" ref="F108" si="372">L108+R108</f>
        <v>214.34679827000002</v>
      </c>
      <c r="G108" s="35">
        <f t="shared" ref="G108" si="373">M108+S108</f>
        <v>40.036336329999997</v>
      </c>
      <c r="H108" s="35">
        <f t="shared" ref="H108" si="374">SUM(I108:J108)</f>
        <v>2578.8325636</v>
      </c>
      <c r="I108" s="35">
        <v>1805.3866865100001</v>
      </c>
      <c r="J108" s="35">
        <f t="shared" ref="J108" si="375">SUM(K108:M108)</f>
        <v>773.44587709000007</v>
      </c>
      <c r="K108" s="35">
        <v>631.52900844999999</v>
      </c>
      <c r="L108" s="35">
        <v>123.11304857</v>
      </c>
      <c r="M108" s="35">
        <v>18.80382007</v>
      </c>
      <c r="N108" s="35">
        <f t="shared" ref="N108" si="376">SUM(O108:P108)</f>
        <v>629.26486814999998</v>
      </c>
      <c r="O108" s="35">
        <v>428.67682846999998</v>
      </c>
      <c r="P108" s="35">
        <f t="shared" ref="P108" si="377">SUM(Q108:S108)</f>
        <v>200.58803968000001</v>
      </c>
      <c r="Q108" s="35">
        <v>88.121773719999993</v>
      </c>
      <c r="R108" s="35">
        <v>91.233749700000004</v>
      </c>
      <c r="S108" s="35">
        <v>21.232516260000001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3295.0761365100002</v>
      </c>
      <c r="C109" s="35">
        <f t="shared" ref="C109" si="378">I109+O109</f>
        <v>2247.1458667000002</v>
      </c>
      <c r="D109" s="35">
        <f t="shared" ref="D109" si="379">J109+P109</f>
        <v>1047.93026981</v>
      </c>
      <c r="E109" s="35">
        <f t="shared" ref="E109" si="380">K109+Q109</f>
        <v>682.56640388999995</v>
      </c>
      <c r="F109" s="35">
        <f t="shared" ref="F109" si="381">L109+R109</f>
        <v>261.52642956</v>
      </c>
      <c r="G109" s="35">
        <f t="shared" ref="G109" si="382">M109+S109</f>
        <v>103.83743636</v>
      </c>
      <c r="H109" s="35">
        <f t="shared" ref="H109" si="383">SUM(I109:J109)</f>
        <v>2614.9629556700002</v>
      </c>
      <c r="I109" s="35">
        <v>1751.29077684</v>
      </c>
      <c r="J109" s="35">
        <f t="shared" ref="J109" si="384">SUM(K109:M109)</f>
        <v>863.67217883000001</v>
      </c>
      <c r="K109" s="35">
        <v>623.46791162</v>
      </c>
      <c r="L109" s="35">
        <v>169.34953984000001</v>
      </c>
      <c r="M109" s="35">
        <v>70.854727370000006</v>
      </c>
      <c r="N109" s="35">
        <f t="shared" ref="N109" si="385">SUM(O109:P109)</f>
        <v>680.11318083999993</v>
      </c>
      <c r="O109" s="35">
        <v>495.85508985999996</v>
      </c>
      <c r="P109" s="35">
        <f t="shared" ref="P109" si="386">SUM(Q109:S109)</f>
        <v>184.25809097999999</v>
      </c>
      <c r="Q109" s="35">
        <v>59.098492269999994</v>
      </c>
      <c r="R109" s="35">
        <v>92.176889720000005</v>
      </c>
      <c r="S109" s="35">
        <v>32.982708989999999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3459.3815124500002</v>
      </c>
      <c r="C110" s="35">
        <f t="shared" ref="C110" si="387">I110+O110</f>
        <v>2337.17379338</v>
      </c>
      <c r="D110" s="35">
        <f t="shared" ref="D110" si="388">J110+P110</f>
        <v>1122.2077190699999</v>
      </c>
      <c r="E110" s="35">
        <f t="shared" ref="E110" si="389">K110+Q110</f>
        <v>807.11588605999998</v>
      </c>
      <c r="F110" s="35">
        <f t="shared" ref="F110" si="390">L110+R110</f>
        <v>227.07189915000001</v>
      </c>
      <c r="G110" s="35">
        <f t="shared" ref="G110" si="391">M110+S110</f>
        <v>88.019933860000009</v>
      </c>
      <c r="H110" s="35">
        <f t="shared" ref="H110" si="392">SUM(I110:J110)</f>
        <v>2680.4166638300003</v>
      </c>
      <c r="I110" s="35">
        <v>1780.5331578300002</v>
      </c>
      <c r="J110" s="35">
        <f t="shared" ref="J110" si="393">SUM(K110:M110)</f>
        <v>899.88350600000001</v>
      </c>
      <c r="K110" s="35">
        <v>714.00461042999996</v>
      </c>
      <c r="L110" s="35">
        <v>136.96240158000001</v>
      </c>
      <c r="M110" s="35">
        <v>48.916493989999999</v>
      </c>
      <c r="N110" s="35">
        <f t="shared" ref="N110" si="394">SUM(O110:P110)</f>
        <v>778.96484861999988</v>
      </c>
      <c r="O110" s="35">
        <v>556.64063554999996</v>
      </c>
      <c r="P110" s="35">
        <f t="shared" ref="P110" si="395">SUM(Q110:S110)</f>
        <v>222.32421306999998</v>
      </c>
      <c r="Q110" s="35">
        <v>93.111275630000009</v>
      </c>
      <c r="R110" s="35">
        <v>90.109497570000002</v>
      </c>
      <c r="S110" s="35">
        <v>39.103439870000003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3835.0690349400002</v>
      </c>
      <c r="C111" s="35">
        <f t="shared" ref="C111" si="396">I111+O111</f>
        <v>2625.8555683</v>
      </c>
      <c r="D111" s="35">
        <f t="shared" ref="D111" si="397">J111+P111</f>
        <v>1209.2134666400002</v>
      </c>
      <c r="E111" s="35">
        <f t="shared" ref="E111" si="398">K111+Q111</f>
        <v>888.65207911000005</v>
      </c>
      <c r="F111" s="35">
        <f t="shared" ref="F111" si="399">L111+R111</f>
        <v>230.19174130000002</v>
      </c>
      <c r="G111" s="35">
        <f t="shared" ref="G111" si="400">M111+S111</f>
        <v>90.369646230000001</v>
      </c>
      <c r="H111" s="35">
        <f t="shared" ref="H111" si="401">SUM(I111:J111)</f>
        <v>3001.9493720099999</v>
      </c>
      <c r="I111" s="35">
        <v>1994.5533126800001</v>
      </c>
      <c r="J111" s="35">
        <f t="shared" ref="J111" si="402">SUM(K111:M111)</f>
        <v>1007.3960593300001</v>
      </c>
      <c r="K111" s="35">
        <v>825.37008581000009</v>
      </c>
      <c r="L111" s="35">
        <v>139.27643782000001</v>
      </c>
      <c r="M111" s="35">
        <v>42.749535700000003</v>
      </c>
      <c r="N111" s="35">
        <f t="shared" ref="N111" si="403">SUM(O111:P111)</f>
        <v>833.11966293</v>
      </c>
      <c r="O111" s="35">
        <v>631.30225561999998</v>
      </c>
      <c r="P111" s="35">
        <f t="shared" ref="P111" si="404">SUM(Q111:S111)</f>
        <v>201.81740731000002</v>
      </c>
      <c r="Q111" s="35">
        <v>63.281993300000003</v>
      </c>
      <c r="R111" s="35">
        <v>90.915303480000006</v>
      </c>
      <c r="S111" s="35">
        <v>47.620110529999998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3909.2316390400006</v>
      </c>
      <c r="C112" s="35">
        <f t="shared" ref="C112" si="405">I112+O112</f>
        <v>2711.84637948</v>
      </c>
      <c r="D112" s="35">
        <f t="shared" ref="D112" si="406">J112+P112</f>
        <v>1197.3852595599999</v>
      </c>
      <c r="E112" s="35">
        <f t="shared" ref="E112" si="407">K112+Q112</f>
        <v>879.91724436999993</v>
      </c>
      <c r="F112" s="35">
        <f t="shared" ref="F112" si="408">L112+R112</f>
        <v>191.941338</v>
      </c>
      <c r="G112" s="35">
        <f t="shared" ref="G112" si="409">M112+S112</f>
        <v>125.52667718999999</v>
      </c>
      <c r="H112" s="35">
        <f t="shared" ref="H112" si="410">SUM(I112:J112)</f>
        <v>2945.6990125499997</v>
      </c>
      <c r="I112" s="35">
        <v>1964.13054794</v>
      </c>
      <c r="J112" s="35">
        <f t="shared" ref="J112" si="411">SUM(K112:M112)</f>
        <v>981.56846460999986</v>
      </c>
      <c r="K112" s="35">
        <v>827.18591057999993</v>
      </c>
      <c r="L112" s="35">
        <v>88.632421780000001</v>
      </c>
      <c r="M112" s="35">
        <v>65.750132249999993</v>
      </c>
      <c r="N112" s="35">
        <f t="shared" ref="N112" si="412">SUM(O112:P112)</f>
        <v>963.5326264900001</v>
      </c>
      <c r="O112" s="35">
        <v>747.71583154000007</v>
      </c>
      <c r="P112" s="35">
        <f t="shared" ref="P112" si="413">SUM(Q112:S112)</f>
        <v>215.81679495</v>
      </c>
      <c r="Q112" s="35">
        <v>52.731333790000001</v>
      </c>
      <c r="R112" s="35">
        <v>103.30891622</v>
      </c>
      <c r="S112" s="35">
        <v>59.776544940000001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3692.1871458400001</v>
      </c>
      <c r="C113" s="35">
        <f t="shared" ref="C113" si="414">I113+O113</f>
        <v>2485.7088477399998</v>
      </c>
      <c r="D113" s="35">
        <f t="shared" ref="D113" si="415">J113+P113</f>
        <v>1206.4782981000001</v>
      </c>
      <c r="E113" s="35">
        <f t="shared" ref="E113" si="416">K113+Q113</f>
        <v>919.91576318</v>
      </c>
      <c r="F113" s="35">
        <f t="shared" ref="F113" si="417">L113+R113</f>
        <v>196.68783962999998</v>
      </c>
      <c r="G113" s="35">
        <f t="shared" ref="G113" si="418">M113+S113</f>
        <v>89.874695290000005</v>
      </c>
      <c r="H113" s="35">
        <f t="shared" ref="H113" si="419">SUM(I113:J113)</f>
        <v>2823.1986681600001</v>
      </c>
      <c r="I113" s="35">
        <v>1832.1270644399999</v>
      </c>
      <c r="J113" s="35">
        <f t="shared" ref="J113" si="420">SUM(K113:M113)</f>
        <v>991.07160371999998</v>
      </c>
      <c r="K113" s="35">
        <v>870.8911147</v>
      </c>
      <c r="L113" s="35">
        <v>97.565456749999996</v>
      </c>
      <c r="M113" s="35">
        <v>22.61503227</v>
      </c>
      <c r="N113" s="35">
        <f t="shared" ref="N113" si="421">SUM(O113:P113)</f>
        <v>868.98847767999996</v>
      </c>
      <c r="O113" s="35">
        <v>653.58178329999998</v>
      </c>
      <c r="P113" s="35">
        <f t="shared" ref="P113" si="422">SUM(Q113:S113)</f>
        <v>215.40669438</v>
      </c>
      <c r="Q113" s="35">
        <v>49.024648479999996</v>
      </c>
      <c r="R113" s="35">
        <v>99.122382880000004</v>
      </c>
      <c r="S113" s="35">
        <v>67.259663020000005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3178.7726369100005</v>
      </c>
      <c r="C114" s="35">
        <f t="shared" ref="C114" si="423">I114+O114</f>
        <v>1992.41647414</v>
      </c>
      <c r="D114" s="35">
        <f t="shared" ref="D114" si="424">J114+P114</f>
        <v>1186.3561627699999</v>
      </c>
      <c r="E114" s="35">
        <f t="shared" ref="E114" si="425">K114+Q114</f>
        <v>855.17854694999994</v>
      </c>
      <c r="F114" s="35">
        <f t="shared" ref="F114" si="426">L114+R114</f>
        <v>189.02726834999999</v>
      </c>
      <c r="G114" s="35">
        <f t="shared" ref="G114" si="427">M114+S114</f>
        <v>142.15034746999999</v>
      </c>
      <c r="H114" s="35">
        <f t="shared" ref="H114" si="428">SUM(I114:J114)</f>
        <v>2343.57181408</v>
      </c>
      <c r="I114" s="35">
        <v>1384.26357338</v>
      </c>
      <c r="J114" s="35">
        <f t="shared" ref="J114" si="429">SUM(K114:M114)</f>
        <v>959.30824069999994</v>
      </c>
      <c r="K114" s="35">
        <v>810.03934316999994</v>
      </c>
      <c r="L114" s="35">
        <v>89.24820115</v>
      </c>
      <c r="M114" s="35">
        <v>60.020696379999997</v>
      </c>
      <c r="N114" s="35">
        <f t="shared" ref="N114" si="430">SUM(O114:P114)</f>
        <v>835.20082282999988</v>
      </c>
      <c r="O114" s="35">
        <v>608.15290075999997</v>
      </c>
      <c r="P114" s="35">
        <f t="shared" ref="P114" si="431">SUM(Q114:S114)</f>
        <v>227.04792206999997</v>
      </c>
      <c r="Q114" s="35">
        <v>45.139203780000003</v>
      </c>
      <c r="R114" s="35">
        <v>99.7790672</v>
      </c>
      <c r="S114" s="35">
        <v>82.129651089999996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3262.3548829700003</v>
      </c>
      <c r="C115" s="35">
        <f t="shared" ref="C115" si="432">I115+O115</f>
        <v>2146.03662506</v>
      </c>
      <c r="D115" s="35">
        <f t="shared" ref="D115" si="433">J115+P115</f>
        <v>1116.3182579100001</v>
      </c>
      <c r="E115" s="35">
        <f t="shared" ref="E115" si="434">K115+Q115</f>
        <v>849.15838344999997</v>
      </c>
      <c r="F115" s="35">
        <f t="shared" ref="F115" si="435">L115+R115</f>
        <v>159.16885331</v>
      </c>
      <c r="G115" s="35">
        <f t="shared" ref="G115" si="436">M115+S115</f>
        <v>107.99102114999999</v>
      </c>
      <c r="H115" s="35">
        <f t="shared" ref="H115" si="437">SUM(I115:J115)</f>
        <v>2385.8746614199999</v>
      </c>
      <c r="I115" s="35">
        <v>1505.4382725299999</v>
      </c>
      <c r="J115" s="35">
        <f t="shared" ref="J115" si="438">SUM(K115:M115)</f>
        <v>880.43638888999999</v>
      </c>
      <c r="K115" s="35">
        <v>794.52367332999995</v>
      </c>
      <c r="L115" s="35">
        <v>63.865676059999998</v>
      </c>
      <c r="M115" s="35">
        <v>22.0470395</v>
      </c>
      <c r="N115" s="35">
        <f t="shared" ref="N115" si="439">SUM(O115:P115)</f>
        <v>876.48022155000012</v>
      </c>
      <c r="O115" s="35">
        <v>640.59835253000006</v>
      </c>
      <c r="P115" s="35">
        <f t="shared" ref="P115" si="440">SUM(Q115:S115)</f>
        <v>235.88186902000001</v>
      </c>
      <c r="Q115" s="35">
        <v>54.634710120000001</v>
      </c>
      <c r="R115" s="35">
        <v>95.303177250000005</v>
      </c>
      <c r="S115" s="35">
        <v>85.943981649999998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3366.7041456699999</v>
      </c>
      <c r="C116" s="35">
        <f t="shared" ref="C116" si="441">I116+O116</f>
        <v>2236.1672378399999</v>
      </c>
      <c r="D116" s="35">
        <f t="shared" ref="D116" si="442">J116+P116</f>
        <v>1130.53690783</v>
      </c>
      <c r="E116" s="35">
        <f t="shared" ref="E116" si="443">K116+Q116</f>
        <v>836.84992168999997</v>
      </c>
      <c r="F116" s="35">
        <f t="shared" ref="F116" si="444">L116+R116</f>
        <v>208.56798785000001</v>
      </c>
      <c r="G116" s="35">
        <f t="shared" ref="G116" si="445">M116+S116</f>
        <v>85.118998290000008</v>
      </c>
      <c r="H116" s="35">
        <f t="shared" ref="H116" si="446">SUM(I116:J116)</f>
        <v>2488.1174103899998</v>
      </c>
      <c r="I116" s="35">
        <v>1606.8931583999999</v>
      </c>
      <c r="J116" s="35">
        <f t="shared" ref="J116" si="447">SUM(K116:M116)</f>
        <v>881.22425198999997</v>
      </c>
      <c r="K116" s="35">
        <v>776.08882720999998</v>
      </c>
      <c r="L116" s="35">
        <v>80.759081339999994</v>
      </c>
      <c r="M116" s="35">
        <v>24.376343439999999</v>
      </c>
      <c r="N116" s="35">
        <f t="shared" ref="N116" si="448">SUM(O116:P116)</f>
        <v>878.58673527999986</v>
      </c>
      <c r="O116" s="35">
        <v>629.27407943999992</v>
      </c>
      <c r="P116" s="35">
        <f t="shared" ref="P116" si="449">SUM(Q116:S116)</f>
        <v>249.31265583999999</v>
      </c>
      <c r="Q116" s="35">
        <v>60.761094479999997</v>
      </c>
      <c r="R116" s="35">
        <v>127.80890651</v>
      </c>
      <c r="S116" s="35">
        <v>60.742654850000001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3252.0643597899998</v>
      </c>
      <c r="C117" s="35">
        <f t="shared" ref="C117" si="450">I117+O117</f>
        <v>2037.0206114299999</v>
      </c>
      <c r="D117" s="35">
        <f t="shared" ref="D117" si="451">J117+P117</f>
        <v>1215.0437483599999</v>
      </c>
      <c r="E117" s="35">
        <f t="shared" ref="E117" si="452">K117+Q117</f>
        <v>878.46434230999989</v>
      </c>
      <c r="F117" s="35">
        <f t="shared" ref="F117" si="453">L117+R117</f>
        <v>241.28816345000001</v>
      </c>
      <c r="G117" s="35">
        <f t="shared" ref="G117" si="454">M117+S117</f>
        <v>95.291242600000004</v>
      </c>
      <c r="H117" s="35">
        <f t="shared" ref="H117" si="455">SUM(I117:J117)</f>
        <v>2420.9192910499996</v>
      </c>
      <c r="I117" s="35">
        <v>1485.13093142</v>
      </c>
      <c r="J117" s="35">
        <f t="shared" ref="J117" si="456">SUM(K117:M117)</f>
        <v>935.78835962999983</v>
      </c>
      <c r="K117" s="35">
        <v>793.58116469999993</v>
      </c>
      <c r="L117" s="35">
        <v>117.89886593</v>
      </c>
      <c r="M117" s="35">
        <v>24.308329000000001</v>
      </c>
      <c r="N117" s="35">
        <f t="shared" ref="N117" si="457">SUM(O117:P117)</f>
        <v>831.14506873999994</v>
      </c>
      <c r="O117" s="35">
        <v>551.88968001000001</v>
      </c>
      <c r="P117" s="35">
        <f t="shared" ref="P117" si="458">SUM(Q117:S117)</f>
        <v>279.25538872999999</v>
      </c>
      <c r="Q117" s="35">
        <v>84.883177610000004</v>
      </c>
      <c r="R117" s="35">
        <v>123.38929752</v>
      </c>
      <c r="S117" s="35">
        <v>70.982913600000003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3607.7337996900001</v>
      </c>
      <c r="C118" s="35">
        <f t="shared" ref="C118" si="459">I118+O118</f>
        <v>2387.3203294300001</v>
      </c>
      <c r="D118" s="35">
        <f t="shared" ref="D118" si="460">J118+P118</f>
        <v>1220.4134702599999</v>
      </c>
      <c r="E118" s="35">
        <f t="shared" ref="E118" si="461">K118+Q118</f>
        <v>837.48494769999991</v>
      </c>
      <c r="F118" s="35">
        <f t="shared" ref="F118" si="462">L118+R118</f>
        <v>263.93704654999999</v>
      </c>
      <c r="G118" s="35">
        <f t="shared" ref="G118" si="463">M118+S118</f>
        <v>118.99147601</v>
      </c>
      <c r="H118" s="35">
        <f t="shared" ref="H118" si="464">SUM(I118:J118)</f>
        <v>2886.3733221299999</v>
      </c>
      <c r="I118" s="35">
        <v>1914.2605788400001</v>
      </c>
      <c r="J118" s="35">
        <f t="shared" ref="J118" si="465">SUM(K118:M118)</f>
        <v>972.11274329000003</v>
      </c>
      <c r="K118" s="35">
        <v>793.73588170999994</v>
      </c>
      <c r="L118" s="35">
        <v>142.25195586000001</v>
      </c>
      <c r="M118" s="35">
        <v>36.124905720000001</v>
      </c>
      <c r="N118" s="35">
        <f t="shared" ref="N118" si="466">SUM(O118:P118)</f>
        <v>721.36047755999994</v>
      </c>
      <c r="O118" s="35">
        <v>473.05975058999996</v>
      </c>
      <c r="P118" s="35">
        <f t="shared" ref="P118" si="467">SUM(Q118:S118)</f>
        <v>248.30072697</v>
      </c>
      <c r="Q118" s="35">
        <v>43.749065990000005</v>
      </c>
      <c r="R118" s="35">
        <v>121.68509069</v>
      </c>
      <c r="S118" s="35">
        <v>82.866570289999999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3583.2652572400002</v>
      </c>
      <c r="C119" s="35">
        <f t="shared" ref="C119" si="468">I119+O119</f>
        <v>2317.0143541699999</v>
      </c>
      <c r="D119" s="35">
        <f t="shared" ref="D119" si="469">J119+P119</f>
        <v>1266.2509030699998</v>
      </c>
      <c r="E119" s="35">
        <f t="shared" ref="E119" si="470">K119+Q119</f>
        <v>799.29488098999991</v>
      </c>
      <c r="F119" s="35">
        <f t="shared" ref="F119" si="471">L119+R119</f>
        <v>269.23631868000001</v>
      </c>
      <c r="G119" s="35">
        <f t="shared" ref="G119" si="472">M119+S119</f>
        <v>197.71970340000001</v>
      </c>
      <c r="H119" s="35">
        <f t="shared" ref="H119" si="473">SUM(I119:J119)</f>
        <v>2762.2789181199996</v>
      </c>
      <c r="I119" s="35">
        <v>1785.22738108</v>
      </c>
      <c r="J119" s="35">
        <f t="shared" ref="J119" si="474">SUM(K119:M119)</f>
        <v>977.05153703999986</v>
      </c>
      <c r="K119" s="35">
        <v>750.92412205999995</v>
      </c>
      <c r="L119" s="35">
        <v>184.52945912000001</v>
      </c>
      <c r="M119" s="35">
        <v>41.597955859999999</v>
      </c>
      <c r="N119" s="35">
        <f t="shared" ref="N119" si="475">SUM(O119:P119)</f>
        <v>820.98633912000003</v>
      </c>
      <c r="O119" s="35">
        <v>531.78697309000006</v>
      </c>
      <c r="P119" s="35">
        <f t="shared" ref="P119" si="476">SUM(Q119:S119)</f>
        <v>289.19936602999996</v>
      </c>
      <c r="Q119" s="35">
        <v>48.370758930000001</v>
      </c>
      <c r="R119" s="35">
        <v>84.706859559999998</v>
      </c>
      <c r="S119" s="35">
        <v>156.12174754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3718.6832564200004</v>
      </c>
      <c r="C120" s="35">
        <f t="shared" ref="C120" si="477">I120+O120</f>
        <v>2437.7471992999999</v>
      </c>
      <c r="D120" s="35">
        <f t="shared" ref="D120" si="478">J120+P120</f>
        <v>1280.93605712</v>
      </c>
      <c r="E120" s="35">
        <f t="shared" ref="E120" si="479">K120+Q120</f>
        <v>845.16244250999989</v>
      </c>
      <c r="F120" s="35">
        <f t="shared" ref="F120" si="480">L120+R120</f>
        <v>213.71601448999999</v>
      </c>
      <c r="G120" s="35">
        <f t="shared" ref="G120" si="481">M120+S120</f>
        <v>222.05760011999999</v>
      </c>
      <c r="H120" s="35">
        <f t="shared" ref="H120" si="482">SUM(I120:J120)</f>
        <v>2805.0484790400001</v>
      </c>
      <c r="I120" s="35">
        <v>1849.7180351400002</v>
      </c>
      <c r="J120" s="35">
        <f t="shared" ref="J120" si="483">SUM(K120:M120)</f>
        <v>955.33044389999998</v>
      </c>
      <c r="K120" s="35">
        <v>763.40517338999996</v>
      </c>
      <c r="L120" s="35">
        <v>150.34357641</v>
      </c>
      <c r="M120" s="35">
        <v>41.5816941</v>
      </c>
      <c r="N120" s="35">
        <f t="shared" ref="N120" si="484">SUM(O120:P120)</f>
        <v>913.63477737999995</v>
      </c>
      <c r="O120" s="35">
        <v>588.02916415999994</v>
      </c>
      <c r="P120" s="35">
        <f t="shared" ref="P120" si="485">SUM(Q120:S120)</f>
        <v>325.60561322000001</v>
      </c>
      <c r="Q120" s="35">
        <v>81.757269119999989</v>
      </c>
      <c r="R120" s="35">
        <v>63.372438080000002</v>
      </c>
      <c r="S120" s="35">
        <v>180.47590602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4285.2905801400002</v>
      </c>
      <c r="C121" s="35">
        <f t="shared" ref="C121" si="486">I121+O121</f>
        <v>2936.7887574699998</v>
      </c>
      <c r="D121" s="35">
        <f t="shared" ref="D121" si="487">J121+P121</f>
        <v>1348.5018226699999</v>
      </c>
      <c r="E121" s="35">
        <f t="shared" ref="E121" si="488">K121+Q121</f>
        <v>908.00963408999996</v>
      </c>
      <c r="F121" s="35">
        <f t="shared" ref="F121" si="489">L121+R121</f>
        <v>192.72088624</v>
      </c>
      <c r="G121" s="35">
        <f t="shared" ref="G121" si="490">M121+S121</f>
        <v>247.77130234000001</v>
      </c>
      <c r="H121" s="35">
        <f t="shared" ref="H121" si="491">SUM(I121:J121)</f>
        <v>2877.7388721400002</v>
      </c>
      <c r="I121" s="35">
        <v>1897.42467227</v>
      </c>
      <c r="J121" s="35">
        <f t="shared" ref="J121" si="492">SUM(K121:M121)</f>
        <v>980.31419987000004</v>
      </c>
      <c r="K121" s="35">
        <v>809.62503183000001</v>
      </c>
      <c r="L121" s="35">
        <v>129.13063212</v>
      </c>
      <c r="M121" s="35">
        <v>41.558535919999997</v>
      </c>
      <c r="N121" s="35">
        <f t="shared" ref="N121" si="493">SUM(O121:P121)</f>
        <v>1407.551708</v>
      </c>
      <c r="O121" s="35">
        <v>1039.3640852000001</v>
      </c>
      <c r="P121" s="35">
        <f t="shared" ref="P121" si="494">SUM(Q121:S121)</f>
        <v>368.18762279999999</v>
      </c>
      <c r="Q121" s="35">
        <v>98.384602260000008</v>
      </c>
      <c r="R121" s="35">
        <v>63.590254119999997</v>
      </c>
      <c r="S121" s="35">
        <v>206.21276642000001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4998.4128819099997</v>
      </c>
      <c r="C122" s="35">
        <f t="shared" ref="C122" si="495">I122+O122</f>
        <v>3488.33579551</v>
      </c>
      <c r="D122" s="35">
        <f t="shared" ref="D122" si="496">J122+P122</f>
        <v>1510.0770864000001</v>
      </c>
      <c r="E122" s="35">
        <f t="shared" ref="E122" si="497">K122+Q122</f>
        <v>1089.2814700599999</v>
      </c>
      <c r="F122" s="35">
        <f t="shared" ref="F122" si="498">L122+R122</f>
        <v>183.01900714999999</v>
      </c>
      <c r="G122" s="35">
        <f t="shared" ref="G122" si="499">M122+S122</f>
        <v>237.77660919000002</v>
      </c>
      <c r="H122" s="35">
        <f t="shared" ref="H122" si="500">SUM(I122:J122)</f>
        <v>3594.9110542899998</v>
      </c>
      <c r="I122" s="35">
        <v>2400.6364573199999</v>
      </c>
      <c r="J122" s="35">
        <f t="shared" ref="J122" si="501">SUM(K122:M122)</f>
        <v>1194.2745969699999</v>
      </c>
      <c r="K122" s="35">
        <v>1016.83122784</v>
      </c>
      <c r="L122" s="35">
        <v>137.86103488000001</v>
      </c>
      <c r="M122" s="35">
        <v>39.582334250000002</v>
      </c>
      <c r="N122" s="35">
        <f t="shared" ref="N122" si="502">SUM(O122:P122)</f>
        <v>1403.5018276199999</v>
      </c>
      <c r="O122" s="35">
        <v>1087.6993381899999</v>
      </c>
      <c r="P122" s="35">
        <f t="shared" ref="P122" si="503">SUM(Q122:S122)</f>
        <v>315.80248943000004</v>
      </c>
      <c r="Q122" s="35">
        <v>72.450242219999993</v>
      </c>
      <c r="R122" s="35">
        <v>45.157972270000002</v>
      </c>
      <c r="S122" s="35">
        <v>198.19427494000001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4770.64860494</v>
      </c>
      <c r="C123" s="35">
        <f t="shared" ref="C123" si="504">I123+O123</f>
        <v>3096.4887739699998</v>
      </c>
      <c r="D123" s="35">
        <f t="shared" ref="D123" si="505">J123+P123</f>
        <v>1674.1598309699998</v>
      </c>
      <c r="E123" s="35">
        <f t="shared" ref="E123" si="506">K123+Q123</f>
        <v>1209.3909839200001</v>
      </c>
      <c r="F123" s="35">
        <f t="shared" ref="F123" si="507">L123+R123</f>
        <v>212.78506937999998</v>
      </c>
      <c r="G123" s="35">
        <f t="shared" ref="G123" si="508">M123+S123</f>
        <v>251.98377767000002</v>
      </c>
      <c r="H123" s="35">
        <f t="shared" ref="H123" si="509">SUM(I123:J123)</f>
        <v>3245.68618582</v>
      </c>
      <c r="I123" s="35">
        <v>1947.65318677</v>
      </c>
      <c r="J123" s="35">
        <f t="shared" ref="J123" si="510">SUM(K123:M123)</f>
        <v>1298.0329990499999</v>
      </c>
      <c r="K123" s="35">
        <v>1081.0015284900001</v>
      </c>
      <c r="L123" s="35">
        <v>175.68460107999999</v>
      </c>
      <c r="M123" s="35">
        <v>41.346869480000002</v>
      </c>
      <c r="N123" s="35">
        <f t="shared" ref="N123" si="511">SUM(O123:P123)</f>
        <v>1524.96241912</v>
      </c>
      <c r="O123" s="35">
        <v>1148.8355872</v>
      </c>
      <c r="P123" s="35">
        <f t="shared" ref="P123" si="512">SUM(Q123:S123)</f>
        <v>376.12683191999997</v>
      </c>
      <c r="Q123" s="35">
        <v>128.38945543</v>
      </c>
      <c r="R123" s="35">
        <v>37.100468300000003</v>
      </c>
      <c r="S123" s="35">
        <v>210.63690819000001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4615.2741219900008</v>
      </c>
      <c r="C124" s="35">
        <f t="shared" ref="C124" si="513">I124+O124</f>
        <v>3085.8858637600001</v>
      </c>
      <c r="D124" s="35">
        <f t="shared" ref="D124" si="514">J124+P124</f>
        <v>1529.3882582299998</v>
      </c>
      <c r="E124" s="35">
        <f t="shared" ref="E124" si="515">K124+Q124</f>
        <v>1024.41573135</v>
      </c>
      <c r="F124" s="35">
        <f t="shared" ref="F124" si="516">L124+R124</f>
        <v>244.39414585999998</v>
      </c>
      <c r="G124" s="35">
        <f t="shared" ref="G124" si="517">M124+S124</f>
        <v>260.57838101999999</v>
      </c>
      <c r="H124" s="35">
        <f t="shared" ref="H124" si="518">SUM(I124:J124)</f>
        <v>3380.7997977699997</v>
      </c>
      <c r="I124" s="35">
        <v>2161.7101361800001</v>
      </c>
      <c r="J124" s="35">
        <f t="shared" ref="J124" si="519">SUM(K124:M124)</f>
        <v>1219.0896615899999</v>
      </c>
      <c r="K124" s="35">
        <v>971.70865574000004</v>
      </c>
      <c r="L124" s="35">
        <v>206.09605876999998</v>
      </c>
      <c r="M124" s="35">
        <v>41.284947080000002</v>
      </c>
      <c r="N124" s="35">
        <f t="shared" ref="N124" si="520">SUM(O124:P124)</f>
        <v>1234.47432422</v>
      </c>
      <c r="O124" s="35">
        <v>924.17572757999994</v>
      </c>
      <c r="P124" s="35">
        <f t="shared" ref="P124" si="521">SUM(Q124:S124)</f>
        <v>310.29859664000003</v>
      </c>
      <c r="Q124" s="35">
        <v>52.707075610000004</v>
      </c>
      <c r="R124" s="35">
        <v>38.298087090000003</v>
      </c>
      <c r="S124" s="35">
        <v>219.29343394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4835.2997968599993</v>
      </c>
      <c r="C125" s="35">
        <f t="shared" ref="C125" si="522">I125+O125</f>
        <v>3062.4785510900001</v>
      </c>
      <c r="D125" s="35">
        <f t="shared" ref="D125" si="523">J125+P125</f>
        <v>1772.8212457699999</v>
      </c>
      <c r="E125" s="35">
        <f t="shared" ref="E125" si="524">K125+Q125</f>
        <v>1264.66238191</v>
      </c>
      <c r="F125" s="35">
        <f t="shared" ref="F125" si="525">L125+R125</f>
        <v>220.79509229999999</v>
      </c>
      <c r="G125" s="35">
        <f t="shared" ref="G125" si="526">M125+S125</f>
        <v>287.36377156000003</v>
      </c>
      <c r="H125" s="35">
        <f t="shared" ref="H125" si="527">SUM(I125:J125)</f>
        <v>3522.9470938999998</v>
      </c>
      <c r="I125" s="35">
        <v>2195.3992819099999</v>
      </c>
      <c r="J125" s="35">
        <f t="shared" ref="J125" si="528">SUM(K125:M125)</f>
        <v>1327.5478119899999</v>
      </c>
      <c r="K125" s="35">
        <v>1104.62684457</v>
      </c>
      <c r="L125" s="35">
        <v>181.19172885999998</v>
      </c>
      <c r="M125" s="35">
        <v>41.729238559999999</v>
      </c>
      <c r="N125" s="35">
        <f t="shared" ref="N125" si="529">SUM(O125:P125)</f>
        <v>1312.35270296</v>
      </c>
      <c r="O125" s="35">
        <v>867.07926917999998</v>
      </c>
      <c r="P125" s="35">
        <f t="shared" ref="P125" si="530">SUM(Q125:S125)</f>
        <v>445.27343378</v>
      </c>
      <c r="Q125" s="35">
        <v>160.03553733999999</v>
      </c>
      <c r="R125" s="35">
        <v>39.603363440000003</v>
      </c>
      <c r="S125" s="35">
        <v>245.634533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4757.3553653999998</v>
      </c>
      <c r="C126" s="35">
        <f t="shared" ref="C126" si="531">I126+O126</f>
        <v>3034.6358042400002</v>
      </c>
      <c r="D126" s="35">
        <f t="shared" ref="D126" si="532">J126+P126</f>
        <v>1722.71956116</v>
      </c>
      <c r="E126" s="35">
        <f t="shared" ref="E126" si="533">K126+Q126</f>
        <v>1210.9198149200001</v>
      </c>
      <c r="F126" s="35">
        <f t="shared" ref="F126" si="534">L126+R126</f>
        <v>219.91378063999997</v>
      </c>
      <c r="G126" s="35">
        <f t="shared" ref="G126" si="535">M126+S126</f>
        <v>291.88596560000002</v>
      </c>
      <c r="H126" s="35">
        <f t="shared" ref="H126" si="536">SUM(I126:J126)</f>
        <v>3422.0373946899999</v>
      </c>
      <c r="I126" s="35">
        <v>2146.7843411200001</v>
      </c>
      <c r="J126" s="35">
        <f t="shared" ref="J126" si="537">SUM(K126:M126)</f>
        <v>1275.25305357</v>
      </c>
      <c r="K126" s="35">
        <v>1049.9289682000001</v>
      </c>
      <c r="L126" s="35">
        <v>180.57375113999998</v>
      </c>
      <c r="M126" s="35">
        <v>44.75033423</v>
      </c>
      <c r="N126" s="35">
        <f t="shared" ref="N126" si="538">SUM(O126:P126)</f>
        <v>1335.3179707100001</v>
      </c>
      <c r="O126" s="35">
        <v>887.85146312000006</v>
      </c>
      <c r="P126" s="35">
        <f t="shared" ref="P126" si="539">SUM(Q126:S126)</f>
        <v>447.46650758999999</v>
      </c>
      <c r="Q126" s="35">
        <v>160.99084671999998</v>
      </c>
      <c r="R126" s="35">
        <v>39.3400295</v>
      </c>
      <c r="S126" s="35">
        <v>247.13563137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4891.7017491500001</v>
      </c>
      <c r="C127" s="35">
        <f t="shared" ref="C127" si="540">I127+O127</f>
        <v>3207.46849006</v>
      </c>
      <c r="D127" s="35">
        <f t="shared" ref="D127" si="541">J127+P127</f>
        <v>1684.23325909</v>
      </c>
      <c r="E127" s="35">
        <f t="shared" ref="E127" si="542">K127+Q127</f>
        <v>1136.79490607</v>
      </c>
      <c r="F127" s="35">
        <f t="shared" ref="F127" si="543">L127+R127</f>
        <v>245.01050130000002</v>
      </c>
      <c r="G127" s="35">
        <f t="shared" ref="G127" si="544">M127+S127</f>
        <v>302.42785172000004</v>
      </c>
      <c r="H127" s="35">
        <f t="shared" ref="H127" si="545">SUM(I127:J127)</f>
        <v>3652.7525116300003</v>
      </c>
      <c r="I127" s="35">
        <v>2430.7169608200002</v>
      </c>
      <c r="J127" s="35">
        <f t="shared" ref="J127" si="546">SUM(K127:M127)</f>
        <v>1222.0355508099999</v>
      </c>
      <c r="K127" s="35">
        <v>972.04734489999998</v>
      </c>
      <c r="L127" s="35">
        <v>204.52237901000001</v>
      </c>
      <c r="M127" s="35">
        <v>45.465826900000003</v>
      </c>
      <c r="N127" s="35">
        <f t="shared" ref="N127" si="547">SUM(O127:P127)</f>
        <v>1238.94923752</v>
      </c>
      <c r="O127" s="35">
        <v>776.75152923999997</v>
      </c>
      <c r="P127" s="35">
        <f t="shared" ref="P127" si="548">SUM(Q127:S127)</f>
        <v>462.19770828000003</v>
      </c>
      <c r="Q127" s="35">
        <v>164.74756117000001</v>
      </c>
      <c r="R127" s="35">
        <v>40.48812229</v>
      </c>
      <c r="S127" s="35">
        <v>256.96202482000001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4950.5101296599996</v>
      </c>
      <c r="C128" s="35">
        <f t="shared" ref="C128" si="549">I128+O128</f>
        <v>3440.3827871100002</v>
      </c>
      <c r="D128" s="35">
        <f t="shared" ref="D128" si="550">J128+P128</f>
        <v>1510.1273425499999</v>
      </c>
      <c r="E128" s="35">
        <f t="shared" ref="E128" si="551">K128+Q128</f>
        <v>970.73650162999991</v>
      </c>
      <c r="F128" s="35">
        <f t="shared" ref="F128" si="552">L128+R128</f>
        <v>233.26302945999998</v>
      </c>
      <c r="G128" s="35">
        <f t="shared" ref="G128" si="553">M128+S128</f>
        <v>306.12781146000003</v>
      </c>
      <c r="H128" s="35">
        <f t="shared" ref="H128" si="554">SUM(I128:J128)</f>
        <v>3787.0818256799998</v>
      </c>
      <c r="I128" s="35">
        <v>2627.90520603</v>
      </c>
      <c r="J128" s="35">
        <f t="shared" ref="J128" si="555">SUM(K128:M128)</f>
        <v>1159.1766196499998</v>
      </c>
      <c r="K128" s="35">
        <v>924.17768506999994</v>
      </c>
      <c r="L128" s="35">
        <v>192.55781472999999</v>
      </c>
      <c r="M128" s="35">
        <v>42.44111985</v>
      </c>
      <c r="N128" s="35">
        <f t="shared" ref="N128" si="556">SUM(O128:P128)</f>
        <v>1163.42830398</v>
      </c>
      <c r="O128" s="35">
        <v>812.47758108000005</v>
      </c>
      <c r="P128" s="35">
        <f t="shared" ref="P128" si="557">SUM(Q128:S128)</f>
        <v>350.95072290000002</v>
      </c>
      <c r="Q128" s="35">
        <v>46.558816559999997</v>
      </c>
      <c r="R128" s="35">
        <v>40.705214730000002</v>
      </c>
      <c r="S128" s="35">
        <v>263.68669161000003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4719.19034981</v>
      </c>
      <c r="C129" s="35">
        <f t="shared" ref="C129" si="558">I129+O129</f>
        <v>3302.26975176</v>
      </c>
      <c r="D129" s="35">
        <f t="shared" ref="D129" si="559">J129+P129</f>
        <v>1416.9205980499999</v>
      </c>
      <c r="E129" s="35">
        <f t="shared" ref="E129" si="560">K129+Q129</f>
        <v>889.34614934999991</v>
      </c>
      <c r="F129" s="35">
        <f t="shared" ref="F129" si="561">L129+R129</f>
        <v>209.61235766000001</v>
      </c>
      <c r="G129" s="35">
        <f t="shared" ref="G129" si="562">M129+S129</f>
        <v>317.96209103999996</v>
      </c>
      <c r="H129" s="35">
        <f t="shared" ref="H129" si="563">SUM(I129:J129)</f>
        <v>3567.68626804</v>
      </c>
      <c r="I129" s="35">
        <v>2526.2645961899998</v>
      </c>
      <c r="J129" s="35">
        <f t="shared" ref="J129" si="564">SUM(K129:M129)</f>
        <v>1041.4216718499999</v>
      </c>
      <c r="K129" s="35">
        <v>842.83553501999995</v>
      </c>
      <c r="L129" s="35">
        <v>168.80756865000001</v>
      </c>
      <c r="M129" s="35">
        <v>29.778568180000001</v>
      </c>
      <c r="N129" s="35">
        <f t="shared" ref="N129" si="565">SUM(O129:P129)</f>
        <v>1151.5040817699999</v>
      </c>
      <c r="O129" s="35">
        <v>776.00515556999994</v>
      </c>
      <c r="P129" s="35">
        <f t="shared" ref="P129" si="566">SUM(Q129:S129)</f>
        <v>375.49892619999997</v>
      </c>
      <c r="Q129" s="35">
        <v>46.510614330000003</v>
      </c>
      <c r="R129" s="35">
        <v>40.80478901</v>
      </c>
      <c r="S129" s="35">
        <v>288.18352285999998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5576.2176167500002</v>
      </c>
      <c r="C130" s="35">
        <f t="shared" ref="C130" si="567">I130+O130</f>
        <v>3903.2264273600003</v>
      </c>
      <c r="D130" s="35">
        <f t="shared" ref="D130" si="568">J130+P130</f>
        <v>1672.9911893899998</v>
      </c>
      <c r="E130" s="35">
        <f t="shared" ref="E130" si="569">K130+Q130</f>
        <v>1036.0565032699999</v>
      </c>
      <c r="F130" s="35">
        <f t="shared" ref="F130" si="570">L130+R130</f>
        <v>266.62320956999997</v>
      </c>
      <c r="G130" s="35">
        <f t="shared" ref="G130" si="571">M130+S130</f>
        <v>370.31147654999995</v>
      </c>
      <c r="H130" s="35">
        <f t="shared" ref="H130" si="572">SUM(I130:J130)</f>
        <v>4237.6805203499998</v>
      </c>
      <c r="I130" s="35">
        <v>2975.7378514900001</v>
      </c>
      <c r="J130" s="35">
        <f t="shared" ref="J130" si="573">SUM(K130:M130)</f>
        <v>1261.9426688599999</v>
      </c>
      <c r="K130" s="35">
        <v>989.76751525999998</v>
      </c>
      <c r="L130" s="35">
        <v>224.64497617999999</v>
      </c>
      <c r="M130" s="35">
        <v>47.530177420000001</v>
      </c>
      <c r="N130" s="35">
        <f t="shared" ref="N130" si="574">SUM(O130:P130)</f>
        <v>1338.5370963999999</v>
      </c>
      <c r="O130" s="35">
        <v>927.48857586999998</v>
      </c>
      <c r="P130" s="35">
        <f t="shared" ref="P130" si="575">SUM(Q130:S130)</f>
        <v>411.04852052999996</v>
      </c>
      <c r="Q130" s="35">
        <v>46.288988009999997</v>
      </c>
      <c r="R130" s="35">
        <v>41.97823339</v>
      </c>
      <c r="S130" s="35">
        <v>322.78129912999998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5524.9818926900007</v>
      </c>
      <c r="C131" s="35">
        <f t="shared" ref="C131" si="576">I131+O131</f>
        <v>3748.9391639700002</v>
      </c>
      <c r="D131" s="35">
        <f t="shared" ref="D131" si="577">J131+P131</f>
        <v>1776.0427287199998</v>
      </c>
      <c r="E131" s="35">
        <f t="shared" ref="E131" si="578">K131+Q131</f>
        <v>1169.5918873699998</v>
      </c>
      <c r="F131" s="35">
        <f t="shared" ref="F131" si="579">L131+R131</f>
        <v>237.22371863999999</v>
      </c>
      <c r="G131" s="35">
        <f t="shared" ref="G131" si="580">M131+S131</f>
        <v>369.22712271</v>
      </c>
      <c r="H131" s="35">
        <f t="shared" ref="H131" si="581">SUM(I131:J131)</f>
        <v>4028.3169453599999</v>
      </c>
      <c r="I131" s="35">
        <v>2660.8833607900001</v>
      </c>
      <c r="J131" s="35">
        <f t="shared" ref="J131" si="582">SUM(K131:M131)</f>
        <v>1367.4335845699998</v>
      </c>
      <c r="K131" s="35">
        <v>1087.1094579799999</v>
      </c>
      <c r="L131" s="35">
        <v>232.94621343</v>
      </c>
      <c r="M131" s="35">
        <v>47.377913159999999</v>
      </c>
      <c r="N131" s="35">
        <f t="shared" ref="N131" si="583">SUM(O131:P131)</f>
        <v>1496.6649473300001</v>
      </c>
      <c r="O131" s="35">
        <v>1088.0558031800001</v>
      </c>
      <c r="P131" s="35">
        <f t="shared" ref="P131" si="584">SUM(Q131:S131)</f>
        <v>408.60914415000002</v>
      </c>
      <c r="Q131" s="35">
        <v>82.482429389999993</v>
      </c>
      <c r="R131" s="35">
        <v>4.2775052100000002</v>
      </c>
      <c r="S131" s="35">
        <v>321.84920955000001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5755.6176275299995</v>
      </c>
      <c r="C132" s="35">
        <f t="shared" ref="C132" si="585">I132+O132</f>
        <v>3922.8047308099999</v>
      </c>
      <c r="D132" s="35">
        <f t="shared" ref="D132" si="586">J132+P132</f>
        <v>1832.81289672</v>
      </c>
      <c r="E132" s="35">
        <f t="shared" ref="E132" si="587">K132+Q132</f>
        <v>1175.94736582</v>
      </c>
      <c r="F132" s="35">
        <f t="shared" ref="F132" si="588">L132+R132</f>
        <v>290.69973451999999</v>
      </c>
      <c r="G132" s="35">
        <f t="shared" ref="G132" si="589">M132+S132</f>
        <v>366.16579637999996</v>
      </c>
      <c r="H132" s="35">
        <f t="shared" ref="H132" si="590">SUM(I132:J132)</f>
        <v>4119.9236070099996</v>
      </c>
      <c r="I132" s="35">
        <v>2694.07449038</v>
      </c>
      <c r="J132" s="35">
        <f t="shared" ref="J132" si="591">SUM(K132:M132)</f>
        <v>1425.84911663</v>
      </c>
      <c r="K132" s="35">
        <v>1092.9312533</v>
      </c>
      <c r="L132" s="35">
        <v>285.56153740000002</v>
      </c>
      <c r="M132" s="35">
        <v>47.356325929999997</v>
      </c>
      <c r="N132" s="35">
        <f t="shared" ref="N132" si="592">SUM(O132:P132)</f>
        <v>1635.6940205199999</v>
      </c>
      <c r="O132" s="35">
        <v>1228.7302404299999</v>
      </c>
      <c r="P132" s="35">
        <f t="shared" ref="P132" si="593">SUM(Q132:S132)</f>
        <v>406.96378009</v>
      </c>
      <c r="Q132" s="35">
        <v>83.016112519999993</v>
      </c>
      <c r="R132" s="35">
        <v>5.1381971200000001</v>
      </c>
      <c r="S132" s="35">
        <v>318.80947044999999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5844.2772145199988</v>
      </c>
      <c r="C133" s="35">
        <f t="shared" ref="C133" si="594">I133+O133</f>
        <v>3735.5292424700001</v>
      </c>
      <c r="D133" s="35">
        <f t="shared" ref="D133" si="595">J133+P133</f>
        <v>2108.74797205</v>
      </c>
      <c r="E133" s="35">
        <f t="shared" ref="E133" si="596">K133+Q133</f>
        <v>1334.42899917</v>
      </c>
      <c r="F133" s="35">
        <f t="shared" ref="F133" si="597">L133+R133</f>
        <v>409.18685715999999</v>
      </c>
      <c r="G133" s="35">
        <f t="shared" ref="G133" si="598">M133+S133</f>
        <v>365.13211572</v>
      </c>
      <c r="H133" s="35">
        <f t="shared" ref="H133" si="599">SUM(I133:J133)</f>
        <v>4330.76776204</v>
      </c>
      <c r="I133" s="35">
        <v>2628.56342245</v>
      </c>
      <c r="J133" s="35">
        <f t="shared" ref="J133" si="600">SUM(K133:M133)</f>
        <v>1702.2043395900002</v>
      </c>
      <c r="K133" s="35">
        <v>1250.6456403300001</v>
      </c>
      <c r="L133" s="35">
        <v>404.23319433</v>
      </c>
      <c r="M133" s="35">
        <v>47.325504930000001</v>
      </c>
      <c r="N133" s="35">
        <f t="shared" ref="N133" si="601">SUM(O133:P133)</f>
        <v>1513.5094524800002</v>
      </c>
      <c r="O133" s="35">
        <v>1106.9658200200001</v>
      </c>
      <c r="P133" s="35">
        <f t="shared" ref="P133" si="602">SUM(Q133:S133)</f>
        <v>406.54363245999997</v>
      </c>
      <c r="Q133" s="35">
        <v>83.783358839999991</v>
      </c>
      <c r="R133" s="35">
        <v>4.9536628299999999</v>
      </c>
      <c r="S133" s="35">
        <v>317.80661078999998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5756.187516</v>
      </c>
      <c r="C134" s="35">
        <f t="shared" ref="C134" si="603">I134+O134</f>
        <v>3586.8007139500005</v>
      </c>
      <c r="D134" s="35">
        <f t="shared" ref="D134" si="604">J134+P134</f>
        <v>2169.3868020499999</v>
      </c>
      <c r="E134" s="35">
        <f t="shared" ref="E134" si="605">K134+Q134</f>
        <v>1387.4068933399999</v>
      </c>
      <c r="F134" s="35">
        <f t="shared" ref="F134" si="606">L134+R134</f>
        <v>423.55515016000004</v>
      </c>
      <c r="G134" s="35">
        <f t="shared" ref="G134" si="607">M134+S134</f>
        <v>358.42475854999998</v>
      </c>
      <c r="H134" s="35">
        <f t="shared" ref="H134" si="608">SUM(I134:J134)</f>
        <v>4058.0148704200001</v>
      </c>
      <c r="I134" s="35">
        <v>2291.4529983800003</v>
      </c>
      <c r="J134" s="35">
        <f t="shared" ref="J134" si="609">SUM(K134:M134)</f>
        <v>1766.56187204</v>
      </c>
      <c r="K134" s="35">
        <v>1293.6143852099999</v>
      </c>
      <c r="L134" s="35">
        <v>417.70384259000002</v>
      </c>
      <c r="M134" s="35">
        <v>55.243644240000002</v>
      </c>
      <c r="N134" s="35">
        <f t="shared" ref="N134" si="610">SUM(O134:P134)</f>
        <v>1698.1726455799999</v>
      </c>
      <c r="O134" s="35">
        <v>1295.34771557</v>
      </c>
      <c r="P134" s="35">
        <f t="shared" ref="P134" si="611">SUM(Q134:S134)</f>
        <v>402.82493001</v>
      </c>
      <c r="Q134" s="35">
        <v>93.792508129999987</v>
      </c>
      <c r="R134" s="35">
        <v>5.8513075700000003</v>
      </c>
      <c r="S134" s="35">
        <v>303.18111431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5939.46755966</v>
      </c>
      <c r="C135" s="35">
        <f t="shared" ref="C135" si="612">I135+O135</f>
        <v>3927.38232333</v>
      </c>
      <c r="D135" s="35">
        <f t="shared" ref="D135" si="613">J135+P135</f>
        <v>2012.08523633</v>
      </c>
      <c r="E135" s="35">
        <f t="shared" ref="E135" si="614">K135+Q135</f>
        <v>1257.6209066199999</v>
      </c>
      <c r="F135" s="35">
        <f t="shared" ref="F135" si="615">L135+R135</f>
        <v>407.15341391000004</v>
      </c>
      <c r="G135" s="35">
        <f t="shared" ref="G135" si="616">M135+S135</f>
        <v>347.31091579999998</v>
      </c>
      <c r="H135" s="35">
        <f t="shared" ref="H135" si="617">SUM(I135:J135)</f>
        <v>4162.1907645900001</v>
      </c>
      <c r="I135" s="35">
        <v>2518.3731100300001</v>
      </c>
      <c r="J135" s="35">
        <f t="shared" ref="J135" si="618">SUM(K135:M135)</f>
        <v>1643.8176545599999</v>
      </c>
      <c r="K135" s="35">
        <v>1184.0834350999999</v>
      </c>
      <c r="L135" s="35">
        <v>401.33646369000002</v>
      </c>
      <c r="M135" s="35">
        <v>58.397755770000003</v>
      </c>
      <c r="N135" s="35">
        <f t="shared" ref="N135" si="619">SUM(O135:P135)</f>
        <v>1777.2767950699999</v>
      </c>
      <c r="O135" s="35">
        <v>1409.0092133000001</v>
      </c>
      <c r="P135" s="35">
        <f t="shared" ref="P135" si="620">SUM(Q135:S135)</f>
        <v>368.26758176999999</v>
      </c>
      <c r="Q135" s="35">
        <v>73.537471519999997</v>
      </c>
      <c r="R135" s="35">
        <v>5.8169502199999998</v>
      </c>
      <c r="S135" s="35">
        <v>288.91316002999997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5473.8380747800002</v>
      </c>
      <c r="C136" s="35">
        <f t="shared" ref="C136" si="621">I136+O136</f>
        <v>3640.9306203799997</v>
      </c>
      <c r="D136" s="35">
        <f t="shared" ref="D136" si="622">J136+P136</f>
        <v>1832.9074543999998</v>
      </c>
      <c r="E136" s="35">
        <f t="shared" ref="E136" si="623">K136+Q136</f>
        <v>1157.2090128</v>
      </c>
      <c r="F136" s="35">
        <f t="shared" ref="F136" si="624">L136+R136</f>
        <v>335.88918369999999</v>
      </c>
      <c r="G136" s="35">
        <f t="shared" ref="G136" si="625">M136+S136</f>
        <v>339.80925789999998</v>
      </c>
      <c r="H136" s="35">
        <f t="shared" ref="H136" si="626">SUM(I136:J136)</f>
        <v>3933.1516337200001</v>
      </c>
      <c r="I136" s="35">
        <v>2456.39955113</v>
      </c>
      <c r="J136" s="35">
        <f t="shared" ref="J136" si="627">SUM(K136:M136)</f>
        <v>1476.7520825899999</v>
      </c>
      <c r="K136" s="35">
        <v>1087.9663845299999</v>
      </c>
      <c r="L136" s="35">
        <v>330.28990834000001</v>
      </c>
      <c r="M136" s="35">
        <v>58.495789719999998</v>
      </c>
      <c r="N136" s="35">
        <f t="shared" ref="N136" si="628">SUM(O136:P136)</f>
        <v>1540.6864410599999</v>
      </c>
      <c r="O136" s="35">
        <v>1184.53106925</v>
      </c>
      <c r="P136" s="35">
        <f t="shared" ref="P136" si="629">SUM(Q136:S136)</f>
        <v>356.15537180999996</v>
      </c>
      <c r="Q136" s="35">
        <v>69.242628269999997</v>
      </c>
      <c r="R136" s="35">
        <v>5.59927536</v>
      </c>
      <c r="S136" s="35">
        <v>281.31346817999997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5487.6684749300002</v>
      </c>
      <c r="C137" s="35">
        <f t="shared" ref="C137" si="630">I137+O137</f>
        <v>3625.5092379299999</v>
      </c>
      <c r="D137" s="35">
        <f t="shared" ref="D137" si="631">J137+P137</f>
        <v>1862.1592370000001</v>
      </c>
      <c r="E137" s="35">
        <f t="shared" ref="E137" si="632">K137+Q137</f>
        <v>1231.8369169299999</v>
      </c>
      <c r="F137" s="35">
        <f t="shared" ref="F137" si="633">L137+R137</f>
        <v>296.99470057000002</v>
      </c>
      <c r="G137" s="35">
        <f t="shared" ref="G137" si="634">M137+S137</f>
        <v>333.32761950000003</v>
      </c>
      <c r="H137" s="35">
        <f t="shared" ref="H137" si="635">SUM(I137:J137)</f>
        <v>4018.94648138</v>
      </c>
      <c r="I137" s="35">
        <v>2499.34086428</v>
      </c>
      <c r="J137" s="35">
        <f t="shared" ref="J137" si="636">SUM(K137:M137)</f>
        <v>1519.6056171</v>
      </c>
      <c r="K137" s="35">
        <v>1169.9460822199999</v>
      </c>
      <c r="L137" s="35">
        <v>291.45136988000002</v>
      </c>
      <c r="M137" s="35">
        <v>58.208165000000001</v>
      </c>
      <c r="N137" s="35">
        <f t="shared" ref="N137" si="637">SUM(O137:P137)</f>
        <v>1468.72199355</v>
      </c>
      <c r="O137" s="35">
        <v>1126.1683736499999</v>
      </c>
      <c r="P137" s="35">
        <f t="shared" ref="P137" si="638">SUM(Q137:S137)</f>
        <v>342.5536199</v>
      </c>
      <c r="Q137" s="35">
        <v>61.89083471</v>
      </c>
      <c r="R137" s="35">
        <v>5.5433306900000003</v>
      </c>
      <c r="S137" s="35">
        <v>275.11945450000002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5602.0593479500003</v>
      </c>
      <c r="C138" s="35">
        <f t="shared" ref="C138" si="639">I138+O138</f>
        <v>3859.68838332</v>
      </c>
      <c r="D138" s="35">
        <f t="shared" ref="D138" si="640">J138+P138</f>
        <v>1742.3709646299999</v>
      </c>
      <c r="E138" s="35">
        <f t="shared" ref="E138" si="641">K138+Q138</f>
        <v>1148.62429776</v>
      </c>
      <c r="F138" s="35">
        <f t="shared" ref="F138" si="642">L138+R138</f>
        <v>274.67704555</v>
      </c>
      <c r="G138" s="35">
        <f t="shared" ref="G138" si="643">M138+S138</f>
        <v>319.06962132000001</v>
      </c>
      <c r="H138" s="35">
        <f t="shared" ref="H138" si="644">SUM(I138:J138)</f>
        <v>3950.2353479000003</v>
      </c>
      <c r="I138" s="35">
        <v>2531.3712815200001</v>
      </c>
      <c r="J138" s="35">
        <f t="shared" ref="J138" si="645">SUM(K138:M138)</f>
        <v>1418.8640663799999</v>
      </c>
      <c r="K138" s="35">
        <v>1091.65325138</v>
      </c>
      <c r="L138" s="35">
        <v>269.16119127000002</v>
      </c>
      <c r="M138" s="35">
        <v>58.04962373</v>
      </c>
      <c r="N138" s="35">
        <f t="shared" ref="N138" si="646">SUM(O138:P138)</f>
        <v>1651.82400005</v>
      </c>
      <c r="O138" s="35">
        <v>1328.3171018</v>
      </c>
      <c r="P138" s="35">
        <f t="shared" ref="P138" si="647">SUM(Q138:S138)</f>
        <v>323.50689825000001</v>
      </c>
      <c r="Q138" s="35">
        <v>56.971046380000004</v>
      </c>
      <c r="R138" s="35">
        <v>5.5158542800000001</v>
      </c>
      <c r="S138" s="35">
        <v>261.01999759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5770.2115716600001</v>
      </c>
      <c r="C139" s="35">
        <f t="shared" ref="C139" si="648">I139+O139</f>
        <v>4124.9215190699997</v>
      </c>
      <c r="D139" s="35">
        <f t="shared" ref="D139" si="649">J139+P139</f>
        <v>1645.2900525900002</v>
      </c>
      <c r="E139" s="35">
        <f t="shared" ref="E139" si="650">K139+Q139</f>
        <v>1088.36060155</v>
      </c>
      <c r="F139" s="35">
        <f t="shared" ref="F139" si="651">L139+R139</f>
        <v>242.84661582999999</v>
      </c>
      <c r="G139" s="35">
        <f t="shared" ref="G139" si="652">M139+S139</f>
        <v>314.08283520999998</v>
      </c>
      <c r="H139" s="35">
        <f t="shared" ref="H139" si="653">SUM(I139:J139)</f>
        <v>4131.0343135000003</v>
      </c>
      <c r="I139" s="35">
        <v>2813.2583100000002</v>
      </c>
      <c r="J139" s="35">
        <f t="shared" ref="J139" si="654">SUM(K139:M139)</f>
        <v>1317.7760035000001</v>
      </c>
      <c r="K139" s="35">
        <v>1022.63858744</v>
      </c>
      <c r="L139" s="35">
        <v>237.44074168999998</v>
      </c>
      <c r="M139" s="35">
        <v>57.696674369999997</v>
      </c>
      <c r="N139" s="35">
        <f t="shared" ref="N139" si="655">SUM(O139:P139)</f>
        <v>1639.1772581600001</v>
      </c>
      <c r="O139" s="35">
        <v>1311.66320907</v>
      </c>
      <c r="P139" s="35">
        <f t="shared" ref="P139" si="656">SUM(Q139:S139)</f>
        <v>327.51404909000001</v>
      </c>
      <c r="Q139" s="35">
        <v>65.722014110000003</v>
      </c>
      <c r="R139" s="35">
        <v>5.4058741399999999</v>
      </c>
      <c r="S139" s="35">
        <v>256.38616084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6097.37292462</v>
      </c>
      <c r="C140" s="35">
        <f t="shared" ref="C140" si="657">I140+O140</f>
        <v>4408.3491917399997</v>
      </c>
      <c r="D140" s="35">
        <f t="shared" ref="D140" si="658">J140+P140</f>
        <v>1689.0237328800001</v>
      </c>
      <c r="E140" s="35">
        <f t="shared" ref="E140" si="659">K140+Q140</f>
        <v>1131.9199347399999</v>
      </c>
      <c r="F140" s="35">
        <f t="shared" ref="F140" si="660">L140+R140</f>
        <v>281.07445811000002</v>
      </c>
      <c r="G140" s="35">
        <f t="shared" ref="G140" si="661">M140+S140</f>
        <v>276.02934003000001</v>
      </c>
      <c r="H140" s="35">
        <f t="shared" ref="H140" si="662">SUM(I140:J140)</f>
        <v>4321.60584569</v>
      </c>
      <c r="I140" s="35">
        <v>2970.0494627499997</v>
      </c>
      <c r="J140" s="35">
        <f t="shared" ref="J140" si="663">SUM(K140:M140)</f>
        <v>1351.55638294</v>
      </c>
      <c r="K140" s="35">
        <v>1051.07139923</v>
      </c>
      <c r="L140" s="35">
        <v>275.74030307000004</v>
      </c>
      <c r="M140" s="35">
        <v>24.744680639999999</v>
      </c>
      <c r="N140" s="35">
        <f t="shared" ref="N140" si="664">SUM(O140:P140)</f>
        <v>1775.76707893</v>
      </c>
      <c r="O140" s="35">
        <v>1438.2997289899999</v>
      </c>
      <c r="P140" s="35">
        <f t="shared" ref="P140" si="665">SUM(Q140:S140)</f>
        <v>337.46734994000002</v>
      </c>
      <c r="Q140" s="35">
        <v>80.848535510000005</v>
      </c>
      <c r="R140" s="35">
        <v>5.3341550399999997</v>
      </c>
      <c r="S140" s="35">
        <v>251.28465939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5796.6126408400005</v>
      </c>
      <c r="C141" s="35">
        <f t="shared" ref="C141" si="666">I141+O141</f>
        <v>4170.5734963800005</v>
      </c>
      <c r="D141" s="35">
        <f t="shared" ref="D141" si="667">J141+P141</f>
        <v>1626.03914446</v>
      </c>
      <c r="E141" s="35">
        <f t="shared" ref="E141" si="668">K141+Q141</f>
        <v>1083.1090328800001</v>
      </c>
      <c r="F141" s="35">
        <f t="shared" ref="F141" si="669">L141+R141</f>
        <v>267.35963909999998</v>
      </c>
      <c r="G141" s="35">
        <f t="shared" ref="G141" si="670">M141+S141</f>
        <v>275.57047247999998</v>
      </c>
      <c r="H141" s="35">
        <f t="shared" ref="H141" si="671">SUM(I141:J141)</f>
        <v>4239.8120914499996</v>
      </c>
      <c r="I141" s="35">
        <v>2952.98082608</v>
      </c>
      <c r="J141" s="35">
        <f t="shared" ref="J141" si="672">SUM(K141:M141)</f>
        <v>1286.83126537</v>
      </c>
      <c r="K141" s="35">
        <v>1000.1008247</v>
      </c>
      <c r="L141" s="35">
        <v>261.99012524</v>
      </c>
      <c r="M141" s="35">
        <v>24.740315429999999</v>
      </c>
      <c r="N141" s="35">
        <f t="shared" ref="N141" si="673">SUM(O141:P141)</f>
        <v>1556.80054939</v>
      </c>
      <c r="O141" s="35">
        <v>1217.5926703</v>
      </c>
      <c r="P141" s="35">
        <f t="shared" ref="P141" si="674">SUM(Q141:S141)</f>
        <v>339.20787909000001</v>
      </c>
      <c r="Q141" s="35">
        <v>83.008208179999997</v>
      </c>
      <c r="R141" s="35">
        <v>5.3695138599999996</v>
      </c>
      <c r="S141" s="35">
        <v>250.83015705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6949.2852213399992</v>
      </c>
      <c r="C142" s="35">
        <f t="shared" ref="C142" si="675">I142+O142</f>
        <v>4951.4792853899999</v>
      </c>
      <c r="D142" s="35">
        <f t="shared" ref="D142" si="676">J142+P142</f>
        <v>1997.80593595</v>
      </c>
      <c r="E142" s="35">
        <f t="shared" ref="E142" si="677">K142+Q142</f>
        <v>1289.71105033</v>
      </c>
      <c r="F142" s="35">
        <f t="shared" ref="F142" si="678">L142+R142</f>
        <v>379.23792747000005</v>
      </c>
      <c r="G142" s="35">
        <f t="shared" ref="G142" si="679">M142+S142</f>
        <v>328.85695815000003</v>
      </c>
      <c r="H142" s="35">
        <f t="shared" ref="H142" si="680">SUM(I142:J142)</f>
        <v>5163.3501703000002</v>
      </c>
      <c r="I142" s="35">
        <v>3540.9067162399997</v>
      </c>
      <c r="J142" s="35">
        <f t="shared" ref="J142" si="681">SUM(K142:M142)</f>
        <v>1622.44345406</v>
      </c>
      <c r="K142" s="35">
        <v>1231.84840334</v>
      </c>
      <c r="L142" s="35">
        <v>373.82969264000002</v>
      </c>
      <c r="M142" s="35">
        <v>16.765358079999999</v>
      </c>
      <c r="N142" s="35">
        <f t="shared" ref="N142" si="682">SUM(O142:P142)</f>
        <v>1785.93505104</v>
      </c>
      <c r="O142" s="35">
        <v>1410.5725691499999</v>
      </c>
      <c r="P142" s="35">
        <f t="shared" ref="P142" si="683">SUM(Q142:S142)</f>
        <v>375.36248189000003</v>
      </c>
      <c r="Q142" s="35">
        <v>57.862646990000002</v>
      </c>
      <c r="R142" s="35">
        <v>5.4082348299999996</v>
      </c>
      <c r="S142" s="35">
        <v>312.09160007000003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6704.7983568699992</v>
      </c>
      <c r="C143" s="35">
        <f t="shared" ref="C143" si="684">I143+O143</f>
        <v>4559.9220524399998</v>
      </c>
      <c r="D143" s="35">
        <f t="shared" ref="D143" si="685">J143+P143</f>
        <v>2144.8763044299999</v>
      </c>
      <c r="E143" s="35">
        <f t="shared" ref="E143" si="686">K143+Q143</f>
        <v>1340.6204338399998</v>
      </c>
      <c r="F143" s="35">
        <f t="shared" ref="F143" si="687">L143+R143</f>
        <v>406.13706514</v>
      </c>
      <c r="G143" s="35">
        <f t="shared" ref="G143" si="688">M143+S143</f>
        <v>398.11880545000002</v>
      </c>
      <c r="H143" s="35">
        <f t="shared" ref="H143" si="689">SUM(I143:J143)</f>
        <v>4624.5822312800001</v>
      </c>
      <c r="I143" s="35">
        <v>2920.9585301100001</v>
      </c>
      <c r="J143" s="35">
        <f t="shared" ref="J143" si="690">SUM(K143:M143)</f>
        <v>1703.6237011699998</v>
      </c>
      <c r="K143" s="35">
        <v>1285.2978520299998</v>
      </c>
      <c r="L143" s="35">
        <v>400.96079467999999</v>
      </c>
      <c r="M143" s="35">
        <v>17.36505446</v>
      </c>
      <c r="N143" s="35">
        <f t="shared" ref="N143" si="691">SUM(O143:P143)</f>
        <v>2080.21612559</v>
      </c>
      <c r="O143" s="35">
        <v>1638.9635223299999</v>
      </c>
      <c r="P143" s="35">
        <f t="shared" ref="P143" si="692">SUM(Q143:S143)</f>
        <v>441.25260326</v>
      </c>
      <c r="Q143" s="35">
        <v>55.322581809999996</v>
      </c>
      <c r="R143" s="35">
        <v>5.1762704599999996</v>
      </c>
      <c r="S143" s="35">
        <v>380.75375099000001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7740.59204133</v>
      </c>
      <c r="C144" s="35">
        <f t="shared" ref="C144" si="693">I144+O144</f>
        <v>5698.9140493799996</v>
      </c>
      <c r="D144" s="35">
        <f t="shared" ref="D144" si="694">J144+P144</f>
        <v>2041.6779919499995</v>
      </c>
      <c r="E144" s="35">
        <f t="shared" ref="E144" si="695">K144+Q144</f>
        <v>1302.2943971799998</v>
      </c>
      <c r="F144" s="35">
        <f t="shared" ref="F144" si="696">L144+R144</f>
        <v>331.84973471000001</v>
      </c>
      <c r="G144" s="35">
        <f t="shared" ref="G144" si="697">M144+S144</f>
        <v>407.53386005999999</v>
      </c>
      <c r="H144" s="35">
        <f t="shared" ref="H144" si="698">SUM(I144:J144)</f>
        <v>5526.5605805399991</v>
      </c>
      <c r="I144" s="35">
        <v>3919.1138828099997</v>
      </c>
      <c r="J144" s="35">
        <f t="shared" ref="J144" si="699">SUM(K144:M144)</f>
        <v>1607.4466977299996</v>
      </c>
      <c r="K144" s="35">
        <v>1259.5154556999998</v>
      </c>
      <c r="L144" s="35">
        <v>327.33900540000002</v>
      </c>
      <c r="M144" s="35">
        <v>20.592236629999999</v>
      </c>
      <c r="N144" s="35">
        <f t="shared" ref="N144" si="700">SUM(O144:P144)</f>
        <v>2214.03146079</v>
      </c>
      <c r="O144" s="35">
        <v>1779.8001665699999</v>
      </c>
      <c r="P144" s="35">
        <f t="shared" ref="P144" si="701">SUM(Q144:S144)</f>
        <v>434.23129422</v>
      </c>
      <c r="Q144" s="35">
        <v>42.77894148</v>
      </c>
      <c r="R144" s="35">
        <v>4.5107293100000003</v>
      </c>
      <c r="S144" s="35">
        <v>386.94162342999999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7388.8634528599996</v>
      </c>
      <c r="C145" s="35">
        <f t="shared" ref="C145" si="702">I145+O145</f>
        <v>5737.2902597299999</v>
      </c>
      <c r="D145" s="35">
        <f t="shared" ref="D145" si="703">J145+P145</f>
        <v>1651.5731931300002</v>
      </c>
      <c r="E145" s="35">
        <f t="shared" ref="E145" si="704">K145+Q145</f>
        <v>1004.39289334</v>
      </c>
      <c r="F145" s="35">
        <f t="shared" ref="F145" si="705">L145+R145</f>
        <v>239.66926185</v>
      </c>
      <c r="G145" s="35">
        <f t="shared" ref="G145" si="706">M145+S145</f>
        <v>407.51103793999999</v>
      </c>
      <c r="H145" s="35">
        <f t="shared" ref="H145" si="707">SUM(I145:J145)</f>
        <v>5270.7933665500004</v>
      </c>
      <c r="I145" s="35">
        <v>4050.7306173900001</v>
      </c>
      <c r="J145" s="35">
        <f t="shared" ref="J145" si="708">SUM(K145:M145)</f>
        <v>1220.0627491600001</v>
      </c>
      <c r="K145" s="35">
        <v>971.92651241999999</v>
      </c>
      <c r="L145" s="35">
        <v>227.61571362000001</v>
      </c>
      <c r="M145" s="35">
        <v>20.52052312</v>
      </c>
      <c r="N145" s="35">
        <f t="shared" ref="N145" si="709">SUM(O145:P145)</f>
        <v>2118.0700863100001</v>
      </c>
      <c r="O145" s="35">
        <v>1686.5596423400002</v>
      </c>
      <c r="P145" s="35">
        <f t="shared" ref="P145" si="710">SUM(Q145:S145)</f>
        <v>431.51044396999998</v>
      </c>
      <c r="Q145" s="35">
        <v>32.466380919999999</v>
      </c>
      <c r="R145" s="35">
        <v>12.053548230000001</v>
      </c>
      <c r="S145" s="35">
        <v>386.99051481999999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7580.9237450600003</v>
      </c>
      <c r="C146" s="35">
        <f t="shared" ref="C146" si="711">I146+O146</f>
        <v>5745.3984003200003</v>
      </c>
      <c r="D146" s="35">
        <f t="shared" ref="D146" si="712">J146+P146</f>
        <v>1835.52534474</v>
      </c>
      <c r="E146" s="35">
        <f t="shared" ref="E146" si="713">K146+Q146</f>
        <v>1137.55076229</v>
      </c>
      <c r="F146" s="35">
        <f t="shared" ref="F146" si="714">L146+R146</f>
        <v>290.56833259000001</v>
      </c>
      <c r="G146" s="35">
        <f t="shared" ref="G146" si="715">M146+S146</f>
        <v>407.40624986</v>
      </c>
      <c r="H146" s="35">
        <f t="shared" ref="H146" si="716">SUM(I146:J146)</f>
        <v>5461.5031457200002</v>
      </c>
      <c r="I146" s="35">
        <v>4114.5481423199999</v>
      </c>
      <c r="J146" s="35">
        <f t="shared" ref="J146" si="717">SUM(K146:M146)</f>
        <v>1346.9550033999999</v>
      </c>
      <c r="K146" s="35">
        <v>1053.68898238</v>
      </c>
      <c r="L146" s="35">
        <v>272.83309405</v>
      </c>
      <c r="M146" s="35">
        <v>20.43292697</v>
      </c>
      <c r="N146" s="35">
        <f t="shared" ref="N146" si="718">SUM(O146:P146)</f>
        <v>2119.4205993400001</v>
      </c>
      <c r="O146" s="35">
        <v>1630.8502579999999</v>
      </c>
      <c r="P146" s="35">
        <f t="shared" ref="P146" si="719">SUM(Q146:S146)</f>
        <v>488.57034134000003</v>
      </c>
      <c r="Q146" s="35">
        <v>83.861779909999996</v>
      </c>
      <c r="R146" s="35">
        <v>17.735238540000001</v>
      </c>
      <c r="S146" s="35">
        <v>386.97332289000002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7581.4050905599997</v>
      </c>
      <c r="C147" s="35">
        <f t="shared" ref="C147" si="720">I147+O147</f>
        <v>5680.1817351999998</v>
      </c>
      <c r="D147" s="35">
        <f t="shared" ref="D147" si="721">J147+P147</f>
        <v>1901.2233553599999</v>
      </c>
      <c r="E147" s="35">
        <f t="shared" ref="E147" si="722">K147+Q147</f>
        <v>1087.8624662499999</v>
      </c>
      <c r="F147" s="35">
        <f t="shared" ref="F147" si="723">L147+R147</f>
        <v>406.00956708000001</v>
      </c>
      <c r="G147" s="35">
        <f t="shared" ref="G147" si="724">M147+S147</f>
        <v>407.35132203000001</v>
      </c>
      <c r="H147" s="35">
        <f t="shared" ref="H147" si="725">SUM(I147:J147)</f>
        <v>5369.6061732899998</v>
      </c>
      <c r="I147" s="35">
        <v>3951.6396700700002</v>
      </c>
      <c r="J147" s="35">
        <f t="shared" ref="J147" si="726">SUM(K147:M147)</f>
        <v>1417.96650322</v>
      </c>
      <c r="K147" s="35">
        <v>1018.90428719</v>
      </c>
      <c r="L147" s="35">
        <v>378.70140882000004</v>
      </c>
      <c r="M147" s="35">
        <v>20.360807210000001</v>
      </c>
      <c r="N147" s="35">
        <f t="shared" ref="N147" si="727">SUM(O147:P147)</f>
        <v>2211.7989172699999</v>
      </c>
      <c r="O147" s="35">
        <v>1728.5420651300001</v>
      </c>
      <c r="P147" s="35">
        <f t="shared" ref="P147" si="728">SUM(Q147:S147)</f>
        <v>483.25685213999998</v>
      </c>
      <c r="Q147" s="35">
        <v>68.958179060000006</v>
      </c>
      <c r="R147" s="35">
        <v>27.308158259999999</v>
      </c>
      <c r="S147" s="35">
        <v>386.99051481999999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7236.2444003000001</v>
      </c>
      <c r="C148" s="35">
        <f t="shared" ref="C148" si="729">I148+O148</f>
        <v>5348.9918028100001</v>
      </c>
      <c r="D148" s="35">
        <f t="shared" ref="D148" si="730">J148+P148</f>
        <v>1887.25259749</v>
      </c>
      <c r="E148" s="35">
        <f t="shared" ref="E148" si="731">K148+Q148</f>
        <v>1107.0791429000001</v>
      </c>
      <c r="F148" s="35">
        <f t="shared" ref="F148" si="732">L148+R148</f>
        <v>519.98339377000002</v>
      </c>
      <c r="G148" s="35">
        <f t="shared" ref="G148" si="733">M148+S148</f>
        <v>260.19006081999999</v>
      </c>
      <c r="H148" s="35">
        <f t="shared" ref="H148" si="734">SUM(I148:J148)</f>
        <v>5190.9965832899998</v>
      </c>
      <c r="I148" s="35">
        <v>3607.7924091</v>
      </c>
      <c r="J148" s="35">
        <f t="shared" ref="J148" si="735">SUM(K148:M148)</f>
        <v>1583.20417419</v>
      </c>
      <c r="K148" s="35">
        <v>1068.7574197700001</v>
      </c>
      <c r="L148" s="35">
        <v>498.05943972</v>
      </c>
      <c r="M148" s="35">
        <v>16.387314700000001</v>
      </c>
      <c r="N148" s="35">
        <f t="shared" ref="N148" si="736">SUM(O148:P148)</f>
        <v>2045.2478170099998</v>
      </c>
      <c r="O148" s="35">
        <v>1741.1993937099999</v>
      </c>
      <c r="P148" s="35">
        <f t="shared" ref="P148" si="737">SUM(Q148:S148)</f>
        <v>304.04842329999997</v>
      </c>
      <c r="Q148" s="35">
        <v>38.321723130000002</v>
      </c>
      <c r="R148" s="35">
        <v>21.923954049999999</v>
      </c>
      <c r="S148" s="35">
        <v>243.80274611999999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8115.8348534000006</v>
      </c>
      <c r="C149" s="35">
        <f t="shared" ref="C149" si="738">I149+O149</f>
        <v>5376.14667224</v>
      </c>
      <c r="D149" s="35">
        <f t="shared" ref="D149" si="739">J149+P149</f>
        <v>2739.6881811600001</v>
      </c>
      <c r="E149" s="35">
        <f t="shared" ref="E149" si="740">K149+Q149</f>
        <v>1923.2335367200001</v>
      </c>
      <c r="F149" s="35">
        <f t="shared" ref="F149" si="741">L149+R149</f>
        <v>491.89187549999997</v>
      </c>
      <c r="G149" s="35">
        <f t="shared" ref="G149" si="742">M149+S149</f>
        <v>324.56276894000001</v>
      </c>
      <c r="H149" s="35">
        <f t="shared" ref="H149" si="743">SUM(I149:J149)</f>
        <v>4979.8934225900002</v>
      </c>
      <c r="I149" s="35">
        <v>3265.07002917</v>
      </c>
      <c r="J149" s="35">
        <f t="shared" ref="J149" si="744">SUM(K149:M149)</f>
        <v>1714.82339342</v>
      </c>
      <c r="K149" s="35">
        <v>1312.08053857</v>
      </c>
      <c r="L149" s="35">
        <v>382.92460872999999</v>
      </c>
      <c r="M149" s="35">
        <v>19.818246120000001</v>
      </c>
      <c r="N149" s="35">
        <f t="shared" ref="N149" si="745">SUM(O149:P149)</f>
        <v>3135.9414308100004</v>
      </c>
      <c r="O149" s="35">
        <v>2111.07664307</v>
      </c>
      <c r="P149" s="35">
        <f t="shared" ref="P149" si="746">SUM(Q149:S149)</f>
        <v>1024.8647877400001</v>
      </c>
      <c r="Q149" s="35">
        <v>611.15299815000003</v>
      </c>
      <c r="R149" s="35">
        <v>108.96726676999999</v>
      </c>
      <c r="S149" s="35">
        <v>304.74452281999999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8247.7208602400005</v>
      </c>
      <c r="C150" s="35">
        <f t="shared" ref="C150" si="747">I150+O150</f>
        <v>5275.4224311099997</v>
      </c>
      <c r="D150" s="35">
        <f t="shared" ref="D150" si="748">J150+P150</f>
        <v>2972.2984291299999</v>
      </c>
      <c r="E150" s="35">
        <f t="shared" ref="E150" si="749">K150+Q150</f>
        <v>2049.17848383</v>
      </c>
      <c r="F150" s="35">
        <f t="shared" ref="F150" si="750">L150+R150</f>
        <v>600.10049524999999</v>
      </c>
      <c r="G150" s="35">
        <f t="shared" ref="G150" si="751">M150+S150</f>
        <v>323.01945004999999</v>
      </c>
      <c r="H150" s="35">
        <f t="shared" ref="H150" si="752">SUM(I150:J150)</f>
        <v>5056.8732284999996</v>
      </c>
      <c r="I150" s="35">
        <v>3194.5700016399996</v>
      </c>
      <c r="J150" s="35">
        <f t="shared" ref="J150" si="753">SUM(K150:M150)</f>
        <v>1862.30322686</v>
      </c>
      <c r="K150" s="35">
        <v>1423.07693326</v>
      </c>
      <c r="L150" s="35">
        <v>419.45967723000001</v>
      </c>
      <c r="M150" s="35">
        <v>19.766616370000001</v>
      </c>
      <c r="N150" s="35">
        <f t="shared" ref="N150" si="754">SUM(O150:P150)</f>
        <v>3190.84763174</v>
      </c>
      <c r="O150" s="35">
        <v>2080.8524294700001</v>
      </c>
      <c r="P150" s="35">
        <f t="shared" ref="P150" si="755">SUM(Q150:S150)</f>
        <v>1109.9952022699999</v>
      </c>
      <c r="Q150" s="35">
        <v>626.10155057000009</v>
      </c>
      <c r="R150" s="35">
        <v>180.64081802000001</v>
      </c>
      <c r="S150" s="35">
        <v>303.25283367999998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8660.6189649999997</v>
      </c>
      <c r="C151" s="35">
        <f t="shared" ref="C151" si="756">I151+O151</f>
        <v>5476.7527951499997</v>
      </c>
      <c r="D151" s="35">
        <f t="shared" ref="D151" si="757">J151+P151</f>
        <v>3183.86616985</v>
      </c>
      <c r="E151" s="35">
        <f t="shared" ref="E151" si="758">K151+Q151</f>
        <v>2260.6058435700002</v>
      </c>
      <c r="F151" s="35">
        <f t="shared" ref="F151" si="759">L151+R151</f>
        <v>628.06205940999996</v>
      </c>
      <c r="G151" s="35">
        <f t="shared" ref="G151" si="760">M151+S151</f>
        <v>295.19826687</v>
      </c>
      <c r="H151" s="35">
        <f t="shared" ref="H151" si="761">SUM(I151:J151)</f>
        <v>5329.1697146300003</v>
      </c>
      <c r="I151" s="35">
        <v>3246.1404586600001</v>
      </c>
      <c r="J151" s="35">
        <f t="shared" ref="J151" si="762">SUM(K151:M151)</f>
        <v>2083.0292559700001</v>
      </c>
      <c r="K151" s="35">
        <v>1615.7634984700001</v>
      </c>
      <c r="L151" s="35">
        <v>447.54934140999995</v>
      </c>
      <c r="M151" s="35">
        <v>19.716416089999999</v>
      </c>
      <c r="N151" s="35">
        <f t="shared" ref="N151" si="763">SUM(O151:P151)</f>
        <v>3331.4492503700003</v>
      </c>
      <c r="O151" s="35">
        <v>2230.61233649</v>
      </c>
      <c r="P151" s="35">
        <f t="shared" ref="P151" si="764">SUM(Q151:S151)</f>
        <v>1100.8369138800001</v>
      </c>
      <c r="Q151" s="35">
        <v>644.84234509999999</v>
      </c>
      <c r="R151" s="35">
        <v>180.51271800000001</v>
      </c>
      <c r="S151" s="35">
        <v>275.48185078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9431.2453012000005</v>
      </c>
      <c r="C152" s="35">
        <f t="shared" ref="C152" si="765">I152+O152</f>
        <v>6147.56494742</v>
      </c>
      <c r="D152" s="35">
        <f t="shared" ref="D152" si="766">J152+P152</f>
        <v>3283.6803537800001</v>
      </c>
      <c r="E152" s="35">
        <f t="shared" ref="E152" si="767">K152+Q152</f>
        <v>2301.2095333500001</v>
      </c>
      <c r="F152" s="35">
        <f t="shared" ref="F152" si="768">L152+R152</f>
        <v>659.24463103000005</v>
      </c>
      <c r="G152" s="35">
        <f t="shared" ref="G152" si="769">M152+S152</f>
        <v>323.22618939999995</v>
      </c>
      <c r="H152" s="35">
        <f t="shared" ref="H152" si="770">SUM(I152:J152)</f>
        <v>5965.41208396</v>
      </c>
      <c r="I152" s="35">
        <v>3891.5030528800003</v>
      </c>
      <c r="J152" s="35">
        <f t="shared" ref="J152" si="771">SUM(K152:M152)</f>
        <v>2073.9090310800002</v>
      </c>
      <c r="K152" s="35">
        <v>1575.7747822600002</v>
      </c>
      <c r="L152" s="35">
        <v>478.48938591000001</v>
      </c>
      <c r="M152" s="35">
        <v>19.644862910000001</v>
      </c>
      <c r="N152" s="35">
        <f t="shared" ref="N152" si="772">SUM(O152:P152)</f>
        <v>3465.8332172400001</v>
      </c>
      <c r="O152" s="35">
        <v>2256.0618945400001</v>
      </c>
      <c r="P152" s="35">
        <f t="shared" ref="P152" si="773">SUM(Q152:S152)</f>
        <v>1209.7713226999999</v>
      </c>
      <c r="Q152" s="35">
        <v>725.43475108999996</v>
      </c>
      <c r="R152" s="35">
        <v>180.75524512000001</v>
      </c>
      <c r="S152" s="35">
        <v>303.58132648999998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8546.7928517599994</v>
      </c>
      <c r="C153" s="35">
        <f t="shared" ref="C153" si="774">I153+O153</f>
        <v>5679.7602476899992</v>
      </c>
      <c r="D153" s="35">
        <f t="shared" ref="D153" si="775">J153+P153</f>
        <v>2867.0326040700002</v>
      </c>
      <c r="E153" s="35">
        <f t="shared" ref="E153" si="776">K153+Q153</f>
        <v>2379.3272969899999</v>
      </c>
      <c r="F153" s="35">
        <f t="shared" ref="F153" si="777">L153+R153</f>
        <v>380.98136151000006</v>
      </c>
      <c r="G153" s="35">
        <f t="shared" ref="G153" si="778">M153+S153</f>
        <v>106.72394557000001</v>
      </c>
      <c r="H153" s="35">
        <f t="shared" ref="H153" si="779">SUM(I153:J153)</f>
        <v>5602.8935007999999</v>
      </c>
      <c r="I153" s="35">
        <v>3742.6681167899997</v>
      </c>
      <c r="J153" s="35">
        <f t="shared" ref="J153" si="780">SUM(K153:M153)</f>
        <v>1860.22538401</v>
      </c>
      <c r="K153" s="35">
        <v>1636.96946854</v>
      </c>
      <c r="L153" s="35">
        <v>200.04543482000003</v>
      </c>
      <c r="M153" s="35">
        <v>23.210480650000001</v>
      </c>
      <c r="N153" s="35">
        <f t="shared" ref="N153" si="781">SUM(O153:P153)</f>
        <v>2943.89935096</v>
      </c>
      <c r="O153" s="35">
        <v>1937.0921309</v>
      </c>
      <c r="P153" s="35">
        <f t="shared" ref="P153" si="782">SUM(Q153:S153)</f>
        <v>1006.8072200600001</v>
      </c>
      <c r="Q153" s="35">
        <v>742.35782845000006</v>
      </c>
      <c r="R153" s="35">
        <v>180.93592669</v>
      </c>
      <c r="S153" s="35">
        <v>83.513464920000004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8570.4177145700014</v>
      </c>
      <c r="C154" s="35">
        <f t="shared" ref="C154" si="783">I154+O154</f>
        <v>6014.2315438900005</v>
      </c>
      <c r="D154" s="35">
        <f t="shared" ref="D154" si="784">J154+P154</f>
        <v>2556.18617068</v>
      </c>
      <c r="E154" s="35">
        <f t="shared" ref="E154" si="785">K154+Q154</f>
        <v>2133.2147321500001</v>
      </c>
      <c r="F154" s="35">
        <f t="shared" ref="F154" si="786">L154+R154</f>
        <v>320.33495599999998</v>
      </c>
      <c r="G154" s="35">
        <f t="shared" ref="G154" si="787">M154+S154</f>
        <v>102.63648252999999</v>
      </c>
      <c r="H154" s="35">
        <f t="shared" ref="H154" si="788">SUM(I154:J154)</f>
        <v>6226.0260998800004</v>
      </c>
      <c r="I154" s="35">
        <v>4061.2505785900003</v>
      </c>
      <c r="J154" s="35">
        <f t="shared" ref="J154" si="789">SUM(K154:M154)</f>
        <v>2164.7755212900001</v>
      </c>
      <c r="K154" s="35">
        <v>1841.27822006</v>
      </c>
      <c r="L154" s="35">
        <v>304.37885249999999</v>
      </c>
      <c r="M154" s="35">
        <v>19.118448730000001</v>
      </c>
      <c r="N154" s="35">
        <f t="shared" ref="N154" si="790">SUM(O154:P154)</f>
        <v>2344.3916146900001</v>
      </c>
      <c r="O154" s="35">
        <v>1952.9809653</v>
      </c>
      <c r="P154" s="35">
        <f t="shared" ref="P154" si="791">SUM(Q154:S154)</f>
        <v>391.41064939</v>
      </c>
      <c r="Q154" s="35">
        <v>291.93651209000001</v>
      </c>
      <c r="R154" s="35">
        <v>15.956103499999999</v>
      </c>
      <c r="S154" s="35">
        <v>83.518033799999998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8752.3100126999998</v>
      </c>
      <c r="C155" s="35">
        <f t="shared" ref="C155" si="792">I155+O155</f>
        <v>5927.2963714400003</v>
      </c>
      <c r="D155" s="35">
        <f t="shared" ref="D155" si="793">J155+P155</f>
        <v>2825.0136412600004</v>
      </c>
      <c r="E155" s="35">
        <f t="shared" ref="E155" si="794">K155+Q155</f>
        <v>2318.6556070900001</v>
      </c>
      <c r="F155" s="35">
        <f t="shared" ref="F155" si="795">L155+R155</f>
        <v>407.50897152000005</v>
      </c>
      <c r="G155" s="35">
        <f t="shared" ref="G155" si="796">M155+S155</f>
        <v>98.849062649999993</v>
      </c>
      <c r="H155" s="35">
        <f t="shared" ref="H155" si="797">SUM(I155:J155)</f>
        <v>5965.1763204500003</v>
      </c>
      <c r="I155" s="35">
        <v>3661.5254389800002</v>
      </c>
      <c r="J155" s="35">
        <f t="shared" ref="J155" si="798">SUM(K155:M155)</f>
        <v>2303.6508814700005</v>
      </c>
      <c r="K155" s="35">
        <v>1951.7009723600002</v>
      </c>
      <c r="L155" s="35">
        <v>336.61888026000003</v>
      </c>
      <c r="M155" s="35">
        <v>15.331028849999999</v>
      </c>
      <c r="N155" s="35">
        <f t="shared" ref="N155" si="799">SUM(O155:P155)</f>
        <v>2787.13369225</v>
      </c>
      <c r="O155" s="35">
        <v>2265.77093246</v>
      </c>
      <c r="P155" s="35">
        <f t="shared" ref="P155" si="800">SUM(Q155:S155)</f>
        <v>521.36275979000004</v>
      </c>
      <c r="Q155" s="35">
        <v>366.95463473000001</v>
      </c>
      <c r="R155" s="35">
        <v>70.890091260000005</v>
      </c>
      <c r="S155" s="35">
        <v>83.518033799999998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9927.4340105699994</v>
      </c>
      <c r="C156" s="35">
        <f t="shared" ref="C156" si="801">I156+O156</f>
        <v>6214.0792694499996</v>
      </c>
      <c r="D156" s="35">
        <f t="shared" ref="D156" si="802">J156+P156</f>
        <v>3713.3547411199997</v>
      </c>
      <c r="E156" s="35">
        <f t="shared" ref="E156" si="803">K156+Q156</f>
        <v>3055.0513523899999</v>
      </c>
      <c r="F156" s="35">
        <f t="shared" ref="F156" si="804">L156+R156</f>
        <v>559.48203455999999</v>
      </c>
      <c r="G156" s="35">
        <f t="shared" ref="G156" si="805">M156+S156</f>
        <v>98.821354170000006</v>
      </c>
      <c r="H156" s="35">
        <f t="shared" ref="H156" si="806">SUM(I156:J156)</f>
        <v>6562.7665367899999</v>
      </c>
      <c r="I156" s="35">
        <v>4256.8446839799999</v>
      </c>
      <c r="J156" s="35">
        <f t="shared" ref="J156" si="807">SUM(K156:M156)</f>
        <v>2305.92185281</v>
      </c>
      <c r="K156" s="35">
        <v>1965.9969102</v>
      </c>
      <c r="L156" s="35">
        <v>324.60791632999997</v>
      </c>
      <c r="M156" s="35">
        <v>15.31702628</v>
      </c>
      <c r="N156" s="35">
        <f t="shared" ref="N156" si="808">SUM(O156:P156)</f>
        <v>3364.6674737799999</v>
      </c>
      <c r="O156" s="35">
        <v>1957.23458547</v>
      </c>
      <c r="P156" s="35">
        <f t="shared" ref="P156" si="809">SUM(Q156:S156)</f>
        <v>1407.43288831</v>
      </c>
      <c r="Q156" s="35">
        <v>1089.0544421899999</v>
      </c>
      <c r="R156" s="35">
        <v>234.87411822999999</v>
      </c>
      <c r="S156" s="35">
        <v>83.504327889999999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10412.67092273</v>
      </c>
      <c r="C157" s="35">
        <f t="shared" ref="C157" si="810">I157+O157</f>
        <v>6033.7118430400005</v>
      </c>
      <c r="D157" s="35">
        <f t="shared" ref="D157" si="811">J157+P157</f>
        <v>4378.9590796900002</v>
      </c>
      <c r="E157" s="35">
        <f t="shared" ref="E157" si="812">K157+Q157</f>
        <v>3869.57598762</v>
      </c>
      <c r="F157" s="35">
        <f t="shared" ref="F157" si="813">L157+R157</f>
        <v>410.20029015</v>
      </c>
      <c r="G157" s="35">
        <f t="shared" ref="G157" si="814">M157+S157</f>
        <v>99.182801920000003</v>
      </c>
      <c r="H157" s="35">
        <f t="shared" ref="H157" si="815">SUM(I157:J157)</f>
        <v>7242.2426151899999</v>
      </c>
      <c r="I157" s="35">
        <v>4053.1259928700001</v>
      </c>
      <c r="J157" s="35">
        <f t="shared" ref="J157" si="816">SUM(K157:M157)</f>
        <v>3189.1166223200003</v>
      </c>
      <c r="K157" s="35">
        <v>2928.0467151299999</v>
      </c>
      <c r="L157" s="35">
        <v>245.40513906999999</v>
      </c>
      <c r="M157" s="35">
        <v>15.66476812</v>
      </c>
      <c r="N157" s="35">
        <f t="shared" ref="N157" si="817">SUM(O157:P157)</f>
        <v>3170.4283075400003</v>
      </c>
      <c r="O157" s="35">
        <v>1980.5858501700002</v>
      </c>
      <c r="P157" s="35">
        <f t="shared" ref="P157" si="818">SUM(Q157:S157)</f>
        <v>1189.8424573700001</v>
      </c>
      <c r="Q157" s="35">
        <v>941.52927249000004</v>
      </c>
      <c r="R157" s="35">
        <v>164.79515108000001</v>
      </c>
      <c r="S157" s="35">
        <v>83.518033799999998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10353.19882749</v>
      </c>
      <c r="C158" s="35">
        <f t="shared" ref="C158" si="819">I158+O158</f>
        <v>6130.4767294499998</v>
      </c>
      <c r="D158" s="35">
        <f t="shared" ref="D158" si="820">J158+P158</f>
        <v>4222.7220980399998</v>
      </c>
      <c r="E158" s="35">
        <f t="shared" ref="E158" si="821">K158+Q158</f>
        <v>3756.8739500300003</v>
      </c>
      <c r="F158" s="35">
        <f t="shared" ref="F158" si="822">L158+R158</f>
        <v>366.66793426999999</v>
      </c>
      <c r="G158" s="35">
        <f t="shared" ref="G158" si="823">M158+S158</f>
        <v>99.180213739999999</v>
      </c>
      <c r="H158" s="35">
        <f t="shared" ref="H158" si="824">SUM(I158:J158)</f>
        <v>7187.47907476</v>
      </c>
      <c r="I158" s="35">
        <v>4064.8539524899998</v>
      </c>
      <c r="J158" s="35">
        <f t="shared" ref="J158" si="825">SUM(K158:M158)</f>
        <v>3122.6251222700002</v>
      </c>
      <c r="K158" s="35">
        <v>2837.2315400400003</v>
      </c>
      <c r="L158" s="35">
        <v>269.72683340999998</v>
      </c>
      <c r="M158" s="35">
        <v>15.66674882</v>
      </c>
      <c r="N158" s="35">
        <f t="shared" ref="N158" si="826">SUM(O158:P158)</f>
        <v>3165.71975273</v>
      </c>
      <c r="O158" s="35">
        <v>2065.62277696</v>
      </c>
      <c r="P158" s="35">
        <f t="shared" ref="P158" si="827">SUM(Q158:S158)</f>
        <v>1100.09697577</v>
      </c>
      <c r="Q158" s="35">
        <v>919.64240999000003</v>
      </c>
      <c r="R158" s="35">
        <v>96.941100860000006</v>
      </c>
      <c r="S158" s="35">
        <v>83.513464920000004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10761.882548310001</v>
      </c>
      <c r="C159" s="35">
        <f t="shared" ref="C159" si="828">I159+O159</f>
        <v>6220.8045870700007</v>
      </c>
      <c r="D159" s="35">
        <f t="shared" ref="D159" si="829">J159+P159</f>
        <v>4541.0779612400001</v>
      </c>
      <c r="E159" s="35">
        <f t="shared" ref="E159" si="830">K159+Q159</f>
        <v>4108.8796341200004</v>
      </c>
      <c r="F159" s="35">
        <f t="shared" ref="F159" si="831">L159+R159</f>
        <v>335.50454258000002</v>
      </c>
      <c r="G159" s="35">
        <f t="shared" ref="G159" si="832">M159+S159</f>
        <v>96.693784539999996</v>
      </c>
      <c r="H159" s="35">
        <f t="shared" ref="H159" si="833">SUM(I159:J159)</f>
        <v>7354.3367547300004</v>
      </c>
      <c r="I159" s="35">
        <v>4394.3821760600003</v>
      </c>
      <c r="J159" s="35">
        <f t="shared" ref="J159" si="834">SUM(K159:M159)</f>
        <v>2959.95457867</v>
      </c>
      <c r="K159" s="35">
        <v>2706.8822123600003</v>
      </c>
      <c r="L159" s="35">
        <v>239.89661556999999</v>
      </c>
      <c r="M159" s="35">
        <v>13.17575074</v>
      </c>
      <c r="N159" s="35">
        <f t="shared" ref="N159" si="835">SUM(O159:P159)</f>
        <v>3407.5457935799996</v>
      </c>
      <c r="O159" s="35">
        <v>1826.4224110099999</v>
      </c>
      <c r="P159" s="35">
        <f t="shared" ref="P159" si="836">SUM(Q159:S159)</f>
        <v>1581.1233825699999</v>
      </c>
      <c r="Q159" s="35">
        <v>1401.99742176</v>
      </c>
      <c r="R159" s="35">
        <v>95.607927009999997</v>
      </c>
      <c r="S159" s="35">
        <v>83.518033799999998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11276.375358879999</v>
      </c>
      <c r="C160" s="35">
        <f t="shared" ref="C160" si="837">I160+O160</f>
        <v>5785.2916064000001</v>
      </c>
      <c r="D160" s="35">
        <f t="shared" ref="D160" si="838">J160+P160</f>
        <v>5491.0837524799999</v>
      </c>
      <c r="E160" s="35">
        <f t="shared" ref="E160" si="839">K160+Q160</f>
        <v>5047.64338322</v>
      </c>
      <c r="F160" s="35">
        <f t="shared" ref="F160" si="840">L160+R160</f>
        <v>347.89249968000001</v>
      </c>
      <c r="G160" s="35">
        <f t="shared" ref="G160" si="841">M160+S160</f>
        <v>95.547869579999997</v>
      </c>
      <c r="H160" s="35">
        <f t="shared" ref="H160" si="842">SUM(I160:J160)</f>
        <v>7705.55470031</v>
      </c>
      <c r="I160" s="35">
        <v>3892.8255948699998</v>
      </c>
      <c r="J160" s="35">
        <f t="shared" ref="J160" si="843">SUM(K160:M160)</f>
        <v>3812.7291054400002</v>
      </c>
      <c r="K160" s="35">
        <v>3548.3916046099998</v>
      </c>
      <c r="L160" s="35">
        <v>252.27921176000001</v>
      </c>
      <c r="M160" s="35">
        <v>12.058289070000001</v>
      </c>
      <c r="N160" s="35">
        <f t="shared" ref="N160" si="844">SUM(O160:P160)</f>
        <v>3570.82065857</v>
      </c>
      <c r="O160" s="35">
        <v>1892.4660115300001</v>
      </c>
      <c r="P160" s="35">
        <f t="shared" ref="P160" si="845">SUM(Q160:S160)</f>
        <v>1678.3546470399999</v>
      </c>
      <c r="Q160" s="35">
        <v>1499.25177861</v>
      </c>
      <c r="R160" s="35">
        <v>95.613287920000005</v>
      </c>
      <c r="S160" s="35">
        <v>83.489580509999996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11535.404761409998</v>
      </c>
      <c r="C161" s="35">
        <f t="shared" ref="C161" si="846">I161+O161</f>
        <v>5977.8769382800001</v>
      </c>
      <c r="D161" s="35">
        <f t="shared" ref="D161" si="847">J161+P161</f>
        <v>5557.5278231299999</v>
      </c>
      <c r="E161" s="35">
        <f t="shared" ref="E161" si="848">K161+Q161</f>
        <v>5211.5181633299999</v>
      </c>
      <c r="F161" s="35">
        <f t="shared" ref="F161" si="849">L161+R161</f>
        <v>250.42986873000001</v>
      </c>
      <c r="G161" s="35">
        <f t="shared" ref="G161" si="850">M161+S161</f>
        <v>95.579791069999999</v>
      </c>
      <c r="H161" s="35">
        <f t="shared" ref="H161" si="851">SUM(I161:J161)</f>
        <v>7652.0807784699991</v>
      </c>
      <c r="I161" s="35">
        <v>3953.7856142299997</v>
      </c>
      <c r="J161" s="35">
        <f t="shared" ref="J161" si="852">SUM(K161:M161)</f>
        <v>3698.2951642399998</v>
      </c>
      <c r="K161" s="35">
        <v>3531.4215868799997</v>
      </c>
      <c r="L161" s="35">
        <v>154.80819944000001</v>
      </c>
      <c r="M161" s="35">
        <v>12.06537792</v>
      </c>
      <c r="N161" s="35">
        <f t="shared" ref="N161" si="853">SUM(O161:P161)</f>
        <v>3883.32398294</v>
      </c>
      <c r="O161" s="35">
        <v>2024.0913240500001</v>
      </c>
      <c r="P161" s="35">
        <f t="shared" ref="P161" si="854">SUM(Q161:S161)</f>
        <v>1859.23265889</v>
      </c>
      <c r="Q161" s="35">
        <v>1680.0965764499999</v>
      </c>
      <c r="R161" s="35">
        <v>95.62166929</v>
      </c>
      <c r="S161" s="35">
        <v>83.514413149999996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11249.463107309999</v>
      </c>
      <c r="C162" s="35">
        <f t="shared" ref="C162" si="855">I162+O162</f>
        <v>6503.6968962300007</v>
      </c>
      <c r="D162" s="35">
        <f t="shared" ref="D162" si="856">J162+P162</f>
        <v>4745.7662110800002</v>
      </c>
      <c r="E162" s="35">
        <f t="shared" ref="E162" si="857">K162+Q162</f>
        <v>4439.2359772299997</v>
      </c>
      <c r="F162" s="35">
        <f t="shared" ref="F162" si="858">L162+R162</f>
        <v>210.95762881000002</v>
      </c>
      <c r="G162" s="35">
        <f t="shared" ref="G162" si="859">M162+S162</f>
        <v>95.572605040000013</v>
      </c>
      <c r="H162" s="35">
        <f t="shared" ref="H162" si="860">SUM(I162:J162)</f>
        <v>7563.9644367300007</v>
      </c>
      <c r="I162" s="35">
        <v>4523.8957838000006</v>
      </c>
      <c r="J162" s="35">
        <f t="shared" ref="J162" si="861">SUM(K162:M162)</f>
        <v>3040.0686529300001</v>
      </c>
      <c r="K162" s="35">
        <v>2912.6664745899998</v>
      </c>
      <c r="L162" s="35">
        <v>115.34052559</v>
      </c>
      <c r="M162" s="35">
        <v>12.06165275</v>
      </c>
      <c r="N162" s="35">
        <f t="shared" ref="N162" si="862">SUM(O162:P162)</f>
        <v>3685.4986705800002</v>
      </c>
      <c r="O162" s="35">
        <v>1979.8011124300001</v>
      </c>
      <c r="P162" s="35">
        <f t="shared" ref="P162" si="863">SUM(Q162:S162)</f>
        <v>1705.6975581500001</v>
      </c>
      <c r="Q162" s="35">
        <v>1526.5695026400001</v>
      </c>
      <c r="R162" s="35">
        <v>95.617103220000004</v>
      </c>
      <c r="S162" s="35">
        <v>83.510952290000006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11063.962062070001</v>
      </c>
      <c r="C163" s="35">
        <f t="shared" ref="C163" si="864">I163+O163</f>
        <v>6214.6218903899999</v>
      </c>
      <c r="D163" s="35">
        <f t="shared" ref="D163" si="865">J163+P163</f>
        <v>4849.3401716799999</v>
      </c>
      <c r="E163" s="35">
        <f t="shared" ref="E163" si="866">K163+Q163</f>
        <v>4558.2198533299998</v>
      </c>
      <c r="F163" s="35">
        <f t="shared" ref="F163" si="867">L163+R163</f>
        <v>194.85929351999999</v>
      </c>
      <c r="G163" s="35">
        <f t="shared" ref="G163" si="868">M163+S163</f>
        <v>96.261024829999997</v>
      </c>
      <c r="H163" s="35">
        <f t="shared" ref="H163" si="869">SUM(I163:J163)</f>
        <v>7199.1972091399994</v>
      </c>
      <c r="I163" s="35">
        <v>4212.4554048999998</v>
      </c>
      <c r="J163" s="35">
        <f t="shared" ref="J163" si="870">SUM(K163:M163)</f>
        <v>2986.7418042399995</v>
      </c>
      <c r="K163" s="35">
        <v>2874.7271456999997</v>
      </c>
      <c r="L163" s="35">
        <v>99.260246039999998</v>
      </c>
      <c r="M163" s="35">
        <v>12.754412500000001</v>
      </c>
      <c r="N163" s="35">
        <f t="shared" ref="N163" si="871">SUM(O163:P163)</f>
        <v>3864.7648529300004</v>
      </c>
      <c r="O163" s="35">
        <v>2002.16648549</v>
      </c>
      <c r="P163" s="35">
        <f t="shared" ref="P163" si="872">SUM(Q163:S163)</f>
        <v>1862.5983674400002</v>
      </c>
      <c r="Q163" s="35">
        <v>1683.49270763</v>
      </c>
      <c r="R163" s="35">
        <v>95.599047479999996</v>
      </c>
      <c r="S163" s="35">
        <v>83.506612329999996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11239.695861240001</v>
      </c>
      <c r="C164" s="35">
        <f t="shared" ref="C164" si="873">I164+O164</f>
        <v>6269.6597631500008</v>
      </c>
      <c r="D164" s="35">
        <f t="shared" ref="D164" si="874">J164+P164</f>
        <v>4970.0360980899995</v>
      </c>
      <c r="E164" s="35">
        <f t="shared" ref="E164" si="875">K164+Q164</f>
        <v>4751.38622209</v>
      </c>
      <c r="F164" s="35">
        <f t="shared" ref="F164" si="876">L164+R164</f>
        <v>122.83727107</v>
      </c>
      <c r="G164" s="35">
        <f t="shared" ref="G164" si="877">M164+S164</f>
        <v>95.812604929999992</v>
      </c>
      <c r="H164" s="35">
        <f t="shared" ref="H164" si="878">SUM(I164:J164)</f>
        <v>7554.7802217900007</v>
      </c>
      <c r="I164" s="35">
        <v>4458.7562635000004</v>
      </c>
      <c r="J164" s="35">
        <f t="shared" ref="J164" si="879">SUM(K164:M164)</f>
        <v>3096.0239582899999</v>
      </c>
      <c r="K164" s="35">
        <v>2984.05623805</v>
      </c>
      <c r="L164" s="35">
        <v>99.203165819999995</v>
      </c>
      <c r="M164" s="35">
        <v>12.76455442</v>
      </c>
      <c r="N164" s="35">
        <f t="shared" ref="N164" si="880">SUM(O164:P164)</f>
        <v>3684.9156394499996</v>
      </c>
      <c r="O164" s="35">
        <v>1810.90349965</v>
      </c>
      <c r="P164" s="35">
        <f t="shared" ref="P164" si="881">SUM(Q164:S164)</f>
        <v>1874.0121397999999</v>
      </c>
      <c r="Q164" s="35">
        <v>1767.32998404</v>
      </c>
      <c r="R164" s="35">
        <v>23.634105250000001</v>
      </c>
      <c r="S164" s="35">
        <v>83.048050509999996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11260.797121600001</v>
      </c>
      <c r="C165" s="35">
        <f t="shared" ref="C165" si="882">I165+O165</f>
        <v>6162.1853710800006</v>
      </c>
      <c r="D165" s="35">
        <f t="shared" ref="D165" si="883">J165+P165</f>
        <v>5098.61175052</v>
      </c>
      <c r="E165" s="35">
        <f t="shared" ref="E165" si="884">K165+Q165</f>
        <v>4876.5189580899996</v>
      </c>
      <c r="F165" s="35">
        <f t="shared" ref="F165" si="885">L165+R165</f>
        <v>126.87136538</v>
      </c>
      <c r="G165" s="35">
        <f t="shared" ref="G165" si="886">M165+S165</f>
        <v>95.221427050000003</v>
      </c>
      <c r="H165" s="35">
        <f t="shared" ref="H165" si="887">SUM(I165:J165)</f>
        <v>7557.6422392500008</v>
      </c>
      <c r="I165" s="35">
        <v>4369.5231909800004</v>
      </c>
      <c r="J165" s="35">
        <f t="shared" ref="J165" si="888">SUM(K165:M165)</f>
        <v>3188.1190482699999</v>
      </c>
      <c r="K165" s="35">
        <v>3093.1564489399998</v>
      </c>
      <c r="L165" s="35">
        <v>82.806144000000003</v>
      </c>
      <c r="M165" s="35">
        <v>12.15645533</v>
      </c>
      <c r="N165" s="35">
        <f t="shared" ref="N165" si="889">SUM(O165:P165)</f>
        <v>3703.1548823499998</v>
      </c>
      <c r="O165" s="35">
        <v>1792.6621800999999</v>
      </c>
      <c r="P165" s="35">
        <f t="shared" ref="P165" si="890">SUM(Q165:S165)</f>
        <v>1910.4927022499999</v>
      </c>
      <c r="Q165" s="35">
        <v>1783.3625091500001</v>
      </c>
      <c r="R165" s="35">
        <v>44.065221379999997</v>
      </c>
      <c r="S165" s="35">
        <v>83.064971720000003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12057.272917940001</v>
      </c>
      <c r="C166" s="35">
        <f t="shared" ref="C166" si="891">I166+O166</f>
        <v>6857.3782666700008</v>
      </c>
      <c r="D166" s="35">
        <f t="shared" ref="D166" si="892">J166+P166</f>
        <v>5199.8946512700004</v>
      </c>
      <c r="E166" s="35">
        <f t="shared" ref="E166" si="893">K166+Q166</f>
        <v>4977.4036252400001</v>
      </c>
      <c r="F166" s="35">
        <f t="shared" ref="F166" si="894">L166+R166</f>
        <v>123.59346814</v>
      </c>
      <c r="G166" s="35">
        <f t="shared" ref="G166" si="895">M166+S166</f>
        <v>98.897557890000002</v>
      </c>
      <c r="H166" s="35">
        <f t="shared" ref="H166" si="896">SUM(I166:J166)</f>
        <v>8196.6008650900003</v>
      </c>
      <c r="I166" s="35">
        <v>4981.9169642300003</v>
      </c>
      <c r="J166" s="35">
        <f t="shared" ref="J166" si="897">SUM(K166:M166)</f>
        <v>3214.68390086</v>
      </c>
      <c r="K166" s="35">
        <v>3124.9563153499998</v>
      </c>
      <c r="L166" s="35">
        <v>77.569645609999995</v>
      </c>
      <c r="M166" s="35">
        <v>12.157939900000001</v>
      </c>
      <c r="N166" s="35">
        <f t="shared" ref="N166" si="898">SUM(O166:P166)</f>
        <v>3860.67205285</v>
      </c>
      <c r="O166" s="35">
        <v>1875.4613024400001</v>
      </c>
      <c r="P166" s="35">
        <f t="shared" ref="P166" si="899">SUM(Q166:S166)</f>
        <v>1985.2107504099999</v>
      </c>
      <c r="Q166" s="35">
        <v>1852.44730989</v>
      </c>
      <c r="R166" s="35">
        <v>46.023822529999997</v>
      </c>
      <c r="S166" s="35">
        <v>86.739617989999999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12087.921733180001</v>
      </c>
      <c r="C167" s="35">
        <f t="shared" ref="C167" si="900">I167+O167</f>
        <v>6923.7931210100005</v>
      </c>
      <c r="D167" s="35">
        <f t="shared" ref="D167" si="901">J167+P167</f>
        <v>5164.1286121700005</v>
      </c>
      <c r="E167" s="35">
        <f t="shared" ref="E167" si="902">K167+Q167</f>
        <v>4945.5503822999999</v>
      </c>
      <c r="F167" s="35">
        <f t="shared" ref="F167" si="903">L167+R167</f>
        <v>121.20053937</v>
      </c>
      <c r="G167" s="35">
        <f t="shared" ref="G167" si="904">M167+S167</f>
        <v>97.3776905</v>
      </c>
      <c r="H167" s="35">
        <f t="shared" ref="H167" si="905">SUM(I167:J167)</f>
        <v>7958.5975712500003</v>
      </c>
      <c r="I167" s="35">
        <v>4773.0203430500005</v>
      </c>
      <c r="J167" s="35">
        <f t="shared" ref="J167" si="906">SUM(K167:M167)</f>
        <v>3185.5772282000003</v>
      </c>
      <c r="K167" s="35">
        <v>3099.39555857</v>
      </c>
      <c r="L167" s="35">
        <v>75.297035859999994</v>
      </c>
      <c r="M167" s="35">
        <v>10.884633770000001</v>
      </c>
      <c r="N167" s="35">
        <f t="shared" ref="N167" si="907">SUM(O167:P167)</f>
        <v>4129.3241619300006</v>
      </c>
      <c r="O167" s="35">
        <v>2150.77277796</v>
      </c>
      <c r="P167" s="35">
        <f t="shared" ref="P167" si="908">SUM(Q167:S167)</f>
        <v>1978.5513839700002</v>
      </c>
      <c r="Q167" s="35">
        <v>1846.1548237300001</v>
      </c>
      <c r="R167" s="35">
        <v>45.90350351</v>
      </c>
      <c r="S167" s="35">
        <v>86.493056730000006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12701.028705390001</v>
      </c>
      <c r="C168" s="35">
        <f t="shared" ref="C168" si="909">I168+O168</f>
        <v>7103.4723168199998</v>
      </c>
      <c r="D168" s="35">
        <f t="shared" ref="D168" si="910">J168+P168</f>
        <v>5597.5563885699994</v>
      </c>
      <c r="E168" s="35">
        <f t="shared" ref="E168" si="911">K168+Q168</f>
        <v>5402.3225130299998</v>
      </c>
      <c r="F168" s="35">
        <f t="shared" ref="F168" si="912">L168+R168</f>
        <v>100.21197867999999</v>
      </c>
      <c r="G168" s="35">
        <f t="shared" ref="G168" si="913">M168+S168</f>
        <v>95.021896859999998</v>
      </c>
      <c r="H168" s="35">
        <f t="shared" ref="H168" si="914">SUM(I168:J168)</f>
        <v>8503.9665889700009</v>
      </c>
      <c r="I168" s="35">
        <v>5027.49780809</v>
      </c>
      <c r="J168" s="35">
        <f t="shared" ref="J168" si="915">SUM(K168:M168)</f>
        <v>3476.4687808799999</v>
      </c>
      <c r="K168" s="35">
        <v>3391.18953904</v>
      </c>
      <c r="L168" s="35">
        <v>77.502047379999993</v>
      </c>
      <c r="M168" s="35">
        <v>7.7771944599999996</v>
      </c>
      <c r="N168" s="35">
        <f t="shared" ref="N168" si="916">SUM(O168:P168)</f>
        <v>4197.0621164200002</v>
      </c>
      <c r="O168" s="35">
        <v>2075.9745087299998</v>
      </c>
      <c r="P168" s="35">
        <f t="shared" ref="P168" si="917">SUM(Q168:S168)</f>
        <v>2121.0876076899999</v>
      </c>
      <c r="Q168" s="35">
        <v>2011.13297399</v>
      </c>
      <c r="R168" s="35">
        <v>22.709931300000001</v>
      </c>
      <c r="S168" s="35">
        <v>87.244702399999994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12873.09631013</v>
      </c>
      <c r="C169" s="35">
        <f t="shared" ref="C169" si="918">I169+O169</f>
        <v>6953.4624611399995</v>
      </c>
      <c r="D169" s="35">
        <f t="shared" ref="D169" si="919">J169+P169</f>
        <v>5919.6338489900008</v>
      </c>
      <c r="E169" s="35">
        <f t="shared" ref="E169" si="920">K169+Q169</f>
        <v>5652.8911464000003</v>
      </c>
      <c r="F169" s="35">
        <f t="shared" ref="F169" si="921">L169+R169</f>
        <v>169.36524916000002</v>
      </c>
      <c r="G169" s="35">
        <f t="shared" ref="G169" si="922">M169+S169</f>
        <v>97.377453430000003</v>
      </c>
      <c r="H169" s="35">
        <f t="shared" ref="H169" si="923">SUM(I169:J169)</f>
        <v>8794.6934586799998</v>
      </c>
      <c r="I169" s="35">
        <v>5032.7607305699994</v>
      </c>
      <c r="J169" s="35">
        <f t="shared" ref="J169" si="924">SUM(K169:M169)</f>
        <v>3761.93272811</v>
      </c>
      <c r="K169" s="35">
        <v>3608.0819557899999</v>
      </c>
      <c r="L169" s="35">
        <v>146.04202127000002</v>
      </c>
      <c r="M169" s="35">
        <v>7.8087510499999997</v>
      </c>
      <c r="N169" s="35">
        <f t="shared" ref="N169" si="925">SUM(O169:P169)</f>
        <v>4078.4028514500005</v>
      </c>
      <c r="O169" s="35">
        <v>1920.7017305700001</v>
      </c>
      <c r="P169" s="35">
        <f t="shared" ref="P169" si="926">SUM(Q169:S169)</f>
        <v>2157.7011208800004</v>
      </c>
      <c r="Q169" s="35">
        <v>2044.8091906100001</v>
      </c>
      <c r="R169" s="35">
        <v>23.323227889999998</v>
      </c>
      <c r="S169" s="35">
        <v>89.568702380000005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13614.51553633</v>
      </c>
      <c r="C170" s="35">
        <f t="shared" ref="C170" si="927">I170+O170</f>
        <v>7512.0093461200004</v>
      </c>
      <c r="D170" s="35">
        <f t="shared" ref="D170" si="928">J170+P170</f>
        <v>6102.5061902100006</v>
      </c>
      <c r="E170" s="35">
        <f t="shared" ref="E170" si="929">K170+Q170</f>
        <v>5814.3904157400002</v>
      </c>
      <c r="F170" s="35">
        <f t="shared" ref="F170" si="930">L170+R170</f>
        <v>189.69228360999998</v>
      </c>
      <c r="G170" s="35">
        <f t="shared" ref="G170" si="931">M170+S170</f>
        <v>98.423490860000001</v>
      </c>
      <c r="H170" s="35">
        <f t="shared" ref="H170" si="932">SUM(I170:J170)</f>
        <v>9327.8813325700012</v>
      </c>
      <c r="I170" s="35">
        <v>5468.2719144000002</v>
      </c>
      <c r="J170" s="35">
        <f t="shared" ref="J170" si="933">SUM(K170:M170)</f>
        <v>3859.6094181700005</v>
      </c>
      <c r="K170" s="35">
        <v>3685.6791916300003</v>
      </c>
      <c r="L170" s="35">
        <v>166.09245644999999</v>
      </c>
      <c r="M170" s="35">
        <v>7.8377700900000002</v>
      </c>
      <c r="N170" s="35">
        <f t="shared" ref="N170" si="934">SUM(O170:P170)</f>
        <v>4286.6342037600007</v>
      </c>
      <c r="O170" s="35">
        <v>2043.7374317200001</v>
      </c>
      <c r="P170" s="35">
        <f t="shared" ref="P170" si="935">SUM(Q170:S170)</f>
        <v>2242.8967720400001</v>
      </c>
      <c r="Q170" s="35">
        <v>2128.7112241099999</v>
      </c>
      <c r="R170" s="35">
        <v>23.59982716</v>
      </c>
      <c r="S170" s="35">
        <v>90.585720769999995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13334.499054729999</v>
      </c>
      <c r="C171" s="35">
        <f t="shared" ref="C171" si="936">I171+O171</f>
        <v>7203.9216906199999</v>
      </c>
      <c r="D171" s="35">
        <f t="shared" ref="D171" si="937">J171+P171</f>
        <v>6130.5773641099995</v>
      </c>
      <c r="E171" s="35">
        <f t="shared" ref="E171" si="938">K171+Q171</f>
        <v>5770.6492903999997</v>
      </c>
      <c r="F171" s="35">
        <f t="shared" ref="F171" si="939">L171+R171</f>
        <v>259.55383755999998</v>
      </c>
      <c r="G171" s="35">
        <f t="shared" ref="G171" si="940">M171+S171</f>
        <v>100.37423615</v>
      </c>
      <c r="H171" s="35">
        <f t="shared" ref="H171" si="941">SUM(I171:J171)</f>
        <v>8849.0894340599989</v>
      </c>
      <c r="I171" s="35">
        <v>5076.6349661100003</v>
      </c>
      <c r="J171" s="35">
        <f t="shared" ref="J171" si="942">SUM(K171:M171)</f>
        <v>3772.4544679499995</v>
      </c>
      <c r="K171" s="35">
        <v>3553.3674983699998</v>
      </c>
      <c r="L171" s="35">
        <v>211.20156358</v>
      </c>
      <c r="M171" s="35">
        <v>7.8854059999999997</v>
      </c>
      <c r="N171" s="35">
        <f t="shared" ref="N171" si="943">SUM(O171:P171)</f>
        <v>4485.4096206699996</v>
      </c>
      <c r="O171" s="35">
        <v>2127.2867245100001</v>
      </c>
      <c r="P171" s="35">
        <f t="shared" ref="P171" si="944">SUM(Q171:S171)</f>
        <v>2358.12289616</v>
      </c>
      <c r="Q171" s="35">
        <v>2217.2817920299999</v>
      </c>
      <c r="R171" s="35">
        <v>48.35227398</v>
      </c>
      <c r="S171" s="35">
        <v>92.488830149999998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13761.829955630001</v>
      </c>
      <c r="C172" s="35">
        <f t="shared" ref="C172" si="945">I172+O172</f>
        <v>7425.0178225499994</v>
      </c>
      <c r="D172" s="35">
        <f t="shared" ref="D172" si="946">J172+P172</f>
        <v>6336.8121330799995</v>
      </c>
      <c r="E172" s="35">
        <f t="shared" ref="E172" si="947">K172+Q172</f>
        <v>5984.9656642899999</v>
      </c>
      <c r="F172" s="35">
        <f t="shared" ref="F172" si="948">L172+R172</f>
        <v>251.63510995999997</v>
      </c>
      <c r="G172" s="35">
        <f t="shared" ref="G172" si="949">M172+S172</f>
        <v>100.21135882999999</v>
      </c>
      <c r="H172" s="35">
        <f t="shared" ref="H172" si="950">SUM(I172:J172)</f>
        <v>9288.4610813399995</v>
      </c>
      <c r="I172" s="35">
        <v>5346.3828311199995</v>
      </c>
      <c r="J172" s="35">
        <f t="shared" ref="J172" si="951">SUM(K172:M172)</f>
        <v>3942.0782502199995</v>
      </c>
      <c r="K172" s="35">
        <v>3731.1874120399998</v>
      </c>
      <c r="L172" s="35">
        <v>203.22840581999998</v>
      </c>
      <c r="M172" s="35">
        <v>7.6624323600000004</v>
      </c>
      <c r="N172" s="35">
        <f t="shared" ref="N172" si="952">SUM(O172:P172)</f>
        <v>4473.3688742899994</v>
      </c>
      <c r="O172" s="35">
        <v>2078.6349914299999</v>
      </c>
      <c r="P172" s="35">
        <f t="shared" ref="P172" si="953">SUM(Q172:S172)</f>
        <v>2394.73388286</v>
      </c>
      <c r="Q172" s="35">
        <v>2253.7782522500002</v>
      </c>
      <c r="R172" s="35">
        <v>48.406704140000002</v>
      </c>
      <c r="S172" s="35">
        <v>92.548926469999998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15212.33186294</v>
      </c>
      <c r="C173" s="35">
        <f t="shared" ref="C173" si="954">I173+O173</f>
        <v>8670.8654792800007</v>
      </c>
      <c r="D173" s="35">
        <f t="shared" ref="D173" si="955">J173+P173</f>
        <v>6541.4663836600012</v>
      </c>
      <c r="E173" s="35">
        <f t="shared" ref="E173" si="956">K173+Q173</f>
        <v>6127.7205539200004</v>
      </c>
      <c r="F173" s="35">
        <f t="shared" ref="F173" si="957">L173+R173</f>
        <v>312.45196386999999</v>
      </c>
      <c r="G173" s="35">
        <f t="shared" ref="G173" si="958">M173+S173</f>
        <v>101.29386587</v>
      </c>
      <c r="H173" s="35">
        <f t="shared" ref="H173" si="959">SUM(I173:J173)</f>
        <v>10359.06022637</v>
      </c>
      <c r="I173" s="35">
        <v>6489.2019980699997</v>
      </c>
      <c r="J173" s="35">
        <f t="shared" ref="J173" si="960">SUM(K173:M173)</f>
        <v>3869.8582283000005</v>
      </c>
      <c r="K173" s="35">
        <v>3598.8153428300002</v>
      </c>
      <c r="L173" s="35">
        <v>263.44591075</v>
      </c>
      <c r="M173" s="35">
        <v>7.5969747200000004</v>
      </c>
      <c r="N173" s="35">
        <f t="shared" ref="N173" si="961">SUM(O173:P173)</f>
        <v>4853.2716365699998</v>
      </c>
      <c r="O173" s="35">
        <v>2181.6634812100001</v>
      </c>
      <c r="P173" s="35">
        <f t="shared" ref="P173" si="962">SUM(Q173:S173)</f>
        <v>2671.6081553600002</v>
      </c>
      <c r="Q173" s="35">
        <v>2528.9052110900002</v>
      </c>
      <c r="R173" s="35">
        <v>49.006053119999997</v>
      </c>
      <c r="S173" s="35">
        <v>93.696891149999999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15246.92600073</v>
      </c>
      <c r="C174" s="35">
        <f t="shared" ref="C174" si="963">I174+O174</f>
        <v>8717.9143089299996</v>
      </c>
      <c r="D174" s="35">
        <f t="shared" ref="D174" si="964">J174+P174</f>
        <v>6529.0116918000003</v>
      </c>
      <c r="E174" s="35">
        <f t="shared" ref="E174" si="965">K174+Q174</f>
        <v>6097.1142507700006</v>
      </c>
      <c r="F174" s="35">
        <f t="shared" ref="F174" si="966">L174+R174</f>
        <v>330.13421492999998</v>
      </c>
      <c r="G174" s="35">
        <f t="shared" ref="G174" si="967">M174+S174</f>
        <v>101.7632261</v>
      </c>
      <c r="H174" s="35">
        <f t="shared" ref="H174" si="968">SUM(I174:J174)</f>
        <v>10505.008629420001</v>
      </c>
      <c r="I174" s="35">
        <v>6664.9804828699998</v>
      </c>
      <c r="J174" s="35">
        <f t="shared" ref="J174" si="969">SUM(K174:M174)</f>
        <v>3840.0281465500002</v>
      </c>
      <c r="K174" s="35">
        <v>3563.7636602800003</v>
      </c>
      <c r="L174" s="35">
        <v>268.56582206000002</v>
      </c>
      <c r="M174" s="35">
        <v>7.6986642099999996</v>
      </c>
      <c r="N174" s="35">
        <f t="shared" ref="N174" si="970">SUM(O174:P174)</f>
        <v>4741.9173713099999</v>
      </c>
      <c r="O174" s="35">
        <v>2052.9338260600002</v>
      </c>
      <c r="P174" s="35">
        <f t="shared" ref="P174" si="971">SUM(Q174:S174)</f>
        <v>2688.9835452499997</v>
      </c>
      <c r="Q174" s="35">
        <v>2533.3505904899998</v>
      </c>
      <c r="R174" s="35">
        <v>61.568392869999997</v>
      </c>
      <c r="S174" s="35">
        <v>94.064561889999993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15496.955284219999</v>
      </c>
      <c r="C175" s="35">
        <f t="shared" ref="C175" si="972">I175+O175</f>
        <v>9250.686040210001</v>
      </c>
      <c r="D175" s="35">
        <f t="shared" ref="D175" si="973">J175+P175</f>
        <v>6246.26924401</v>
      </c>
      <c r="E175" s="35">
        <f t="shared" ref="E175" si="974">K175+Q175</f>
        <v>5867.7453327200001</v>
      </c>
      <c r="F175" s="35">
        <f t="shared" ref="F175" si="975">L175+R175</f>
        <v>276.75439987000004</v>
      </c>
      <c r="G175" s="35">
        <f t="shared" ref="G175" si="976">M175+S175</f>
        <v>101.76951142</v>
      </c>
      <c r="H175" s="35">
        <f t="shared" ref="H175" si="977">SUM(I175:J175)</f>
        <v>10745.053806010001</v>
      </c>
      <c r="I175" s="35">
        <v>6844.2922258200006</v>
      </c>
      <c r="J175" s="35">
        <f t="shared" ref="J175" si="978">SUM(K175:M175)</f>
        <v>3900.7615801900001</v>
      </c>
      <c r="K175" s="35">
        <v>3680.8795641299998</v>
      </c>
      <c r="L175" s="35">
        <v>212.11807111000002</v>
      </c>
      <c r="M175" s="35">
        <v>7.76394495</v>
      </c>
      <c r="N175" s="35">
        <f t="shared" ref="N175" si="979">SUM(O175:P175)</f>
        <v>4751.9014782100003</v>
      </c>
      <c r="O175" s="35">
        <v>2406.39381439</v>
      </c>
      <c r="P175" s="35">
        <f t="shared" ref="P175" si="980">SUM(Q175:S175)</f>
        <v>2345.5076638199998</v>
      </c>
      <c r="Q175" s="35">
        <v>2186.8657685899998</v>
      </c>
      <c r="R175" s="35">
        <v>64.636328759999998</v>
      </c>
      <c r="S175" s="35">
        <v>94.005566470000005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15736.49865713</v>
      </c>
      <c r="C176" s="35">
        <f t="shared" ref="C176" si="981">I176+O176</f>
        <v>9200.9053052799991</v>
      </c>
      <c r="D176" s="35">
        <f t="shared" ref="D176" si="982">J176+P176</f>
        <v>6535.5933518499987</v>
      </c>
      <c r="E176" s="35">
        <f t="shared" ref="E176" si="983">K176+Q176</f>
        <v>6180.7018184099998</v>
      </c>
      <c r="F176" s="35">
        <f t="shared" ref="F176" si="984">L176+R176</f>
        <v>255.32373131</v>
      </c>
      <c r="G176" s="35">
        <f t="shared" ref="G176" si="985">M176+S176</f>
        <v>99.567802130000004</v>
      </c>
      <c r="H176" s="35">
        <f t="shared" ref="H176" si="986">SUM(I176:J176)</f>
        <v>10662.839268459998</v>
      </c>
      <c r="I176" s="35">
        <v>6822.0005432299995</v>
      </c>
      <c r="J176" s="35">
        <f t="shared" ref="J176" si="987">SUM(K176:M176)</f>
        <v>3840.8387252299995</v>
      </c>
      <c r="K176" s="35">
        <v>3625.4943434699999</v>
      </c>
      <c r="L176" s="35">
        <v>210.04415971</v>
      </c>
      <c r="M176" s="35">
        <v>5.3002220500000004</v>
      </c>
      <c r="N176" s="35">
        <f t="shared" ref="N176" si="988">SUM(O176:P176)</f>
        <v>5073.6593886699993</v>
      </c>
      <c r="O176" s="35">
        <v>2378.90476205</v>
      </c>
      <c r="P176" s="35">
        <f t="shared" ref="P176" si="989">SUM(Q176:S176)</f>
        <v>2694.7546266199997</v>
      </c>
      <c r="Q176" s="35">
        <v>2555.2074749399999</v>
      </c>
      <c r="R176" s="35">
        <v>45.279571599999997</v>
      </c>
      <c r="S176" s="35">
        <v>94.267580080000002</v>
      </c>
      <c r="T176" s="35"/>
      <c r="U176" s="35"/>
      <c r="V176" s="35"/>
      <c r="W176" s="35"/>
      <c r="X176" s="35"/>
    </row>
    <row r="177" spans="1:24" collapsed="1">
      <c r="A177" s="9">
        <v>45597</v>
      </c>
      <c r="B177" s="35">
        <v>15150.997190860002</v>
      </c>
      <c r="C177" s="35">
        <f t="shared" ref="C177" si="990">I177+O177</f>
        <v>8502.0792239900002</v>
      </c>
      <c r="D177" s="35">
        <f t="shared" ref="D177" si="991">J177+P177</f>
        <v>6648.9179668699999</v>
      </c>
      <c r="E177" s="35">
        <f t="shared" ref="E177" si="992">K177+Q177</f>
        <v>6262.4285715400001</v>
      </c>
      <c r="F177" s="35">
        <f t="shared" ref="F177" si="993">L177+R177</f>
        <v>286.34387616999999</v>
      </c>
      <c r="G177" s="35">
        <f t="shared" ref="G177" si="994">M177+S177</f>
        <v>100.14551916000001</v>
      </c>
      <c r="H177" s="35">
        <f t="shared" ref="H177" si="995">SUM(I177:J177)</f>
        <v>10072.024168259999</v>
      </c>
      <c r="I177" s="35">
        <v>6036.6775174499999</v>
      </c>
      <c r="J177" s="35">
        <f t="shared" ref="J177" si="996">SUM(K177:M177)</f>
        <v>4035.34665081</v>
      </c>
      <c r="K177" s="35">
        <v>3765.4818028899999</v>
      </c>
      <c r="L177" s="35">
        <v>264.70499524999997</v>
      </c>
      <c r="M177" s="35">
        <v>5.1598526700000003</v>
      </c>
      <c r="N177" s="35">
        <f t="shared" ref="N177" si="997">SUM(O177:P177)</f>
        <v>5078.9730226000001</v>
      </c>
      <c r="O177" s="35">
        <v>2465.4017065400003</v>
      </c>
      <c r="P177" s="35">
        <f t="shared" ref="P177" si="998">SUM(Q177:S177)</f>
        <v>2613.5713160599998</v>
      </c>
      <c r="Q177" s="35">
        <v>2496.9467686500002</v>
      </c>
      <c r="R177" s="35">
        <v>21.638880919999998</v>
      </c>
      <c r="S177" s="35">
        <v>94.98566649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16544.593587019997</v>
      </c>
      <c r="C178" s="35">
        <f t="shared" ref="C178" si="999">I178+O178</f>
        <v>9645.6391258900003</v>
      </c>
      <c r="D178" s="35">
        <f t="shared" ref="D178" si="1000">J178+P178</f>
        <v>6898.9544611300007</v>
      </c>
      <c r="E178" s="35">
        <f t="shared" ref="E178" si="1001">K178+Q178</f>
        <v>6445.6538340499992</v>
      </c>
      <c r="F178" s="35">
        <f t="shared" ref="F178" si="1002">L178+R178</f>
        <v>352.14476346999999</v>
      </c>
      <c r="G178" s="35">
        <f t="shared" ref="G178" si="1003">M178+S178</f>
        <v>101.15586361000001</v>
      </c>
      <c r="H178" s="35">
        <f t="shared" ref="H178" si="1004">SUM(I178:J178)</f>
        <v>11326.67132723</v>
      </c>
      <c r="I178" s="35">
        <v>7190.9608018600002</v>
      </c>
      <c r="J178" s="35">
        <f t="shared" ref="J178" si="1005">SUM(K178:M178)</f>
        <v>4135.7105253700001</v>
      </c>
      <c r="K178" s="35">
        <v>3851.0905748699997</v>
      </c>
      <c r="L178" s="35">
        <v>279.46725554</v>
      </c>
      <c r="M178" s="35">
        <v>5.1526949599999998</v>
      </c>
      <c r="N178" s="35">
        <f t="shared" ref="N178" si="1006">SUM(O178:P178)</f>
        <v>5217.9222597900007</v>
      </c>
      <c r="O178" s="35">
        <v>2454.6783240300001</v>
      </c>
      <c r="P178" s="35">
        <f t="shared" ref="P178" si="1007">SUM(Q178:S178)</f>
        <v>2763.2439357600001</v>
      </c>
      <c r="Q178" s="35">
        <v>2594.5632591799999</v>
      </c>
      <c r="R178" s="35">
        <v>72.677507930000004</v>
      </c>
      <c r="S178" s="35">
        <v>96.003168650000006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16655.212060990001</v>
      </c>
      <c r="C179" s="35">
        <f t="shared" ref="C179" si="1008">I179+O179</f>
        <v>9721.7483026000009</v>
      </c>
      <c r="D179" s="35">
        <f t="shared" ref="D179" si="1009">J179+P179</f>
        <v>6933.4637583899994</v>
      </c>
      <c r="E179" s="35">
        <f t="shared" ref="E179" si="1010">K179+Q179</f>
        <v>6502.3874657199995</v>
      </c>
      <c r="F179" s="35">
        <f t="shared" ref="F179" si="1011">L179+R179</f>
        <v>330.29325667000001</v>
      </c>
      <c r="G179" s="35">
        <f t="shared" ref="G179" si="1012">M179+S179</f>
        <v>100.783036</v>
      </c>
      <c r="H179" s="35">
        <f t="shared" ref="H179" si="1013">SUM(I179:J179)</f>
        <v>11507.38136865</v>
      </c>
      <c r="I179" s="35">
        <v>7242.0996125900001</v>
      </c>
      <c r="J179" s="35">
        <f t="shared" ref="J179" si="1014">SUM(K179:M179)</f>
        <v>4265.2817560599997</v>
      </c>
      <c r="K179" s="35">
        <v>4002.06092554</v>
      </c>
      <c r="L179" s="35">
        <v>257.95085137000001</v>
      </c>
      <c r="M179" s="35">
        <v>5.2699791500000002</v>
      </c>
      <c r="N179" s="35">
        <f t="shared" ref="N179" si="1015">SUM(O179:P179)</f>
        <v>5147.8306923399996</v>
      </c>
      <c r="O179" s="35">
        <v>2479.6486900099999</v>
      </c>
      <c r="P179" s="35">
        <f t="shared" ref="P179" si="1016">SUM(Q179:S179)</f>
        <v>2668.1820023299997</v>
      </c>
      <c r="Q179" s="35">
        <v>2500.3265401799999</v>
      </c>
      <c r="R179" s="35">
        <v>72.342405299999996</v>
      </c>
      <c r="S179" s="35">
        <v>95.513056849999998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17134.2818539</v>
      </c>
      <c r="C180" s="35">
        <f t="shared" ref="C180" si="1017">I180+O180</f>
        <v>10195.112529030001</v>
      </c>
      <c r="D180" s="35">
        <f t="shared" ref="D180" si="1018">J180+P180</f>
        <v>6939.1693248700003</v>
      </c>
      <c r="E180" s="35">
        <f t="shared" ref="E180" si="1019">K180+Q180</f>
        <v>6441.135992219999</v>
      </c>
      <c r="F180" s="35">
        <f t="shared" ref="F180" si="1020">L180+R180</f>
        <v>398.02153976</v>
      </c>
      <c r="G180" s="35">
        <f t="shared" ref="G180" si="1021">M180+S180</f>
        <v>100.01179289</v>
      </c>
      <c r="H180" s="35">
        <f t="shared" ref="H180" si="1022">SUM(I180:J180)</f>
        <v>11962.156119650001</v>
      </c>
      <c r="I180" s="35">
        <v>7801.8408895700004</v>
      </c>
      <c r="J180" s="35">
        <f t="shared" ref="J180" si="1023">SUM(K180:M180)</f>
        <v>4160.3152300800002</v>
      </c>
      <c r="K180" s="35">
        <v>3828.9096597999996</v>
      </c>
      <c r="L180" s="35">
        <v>326.18365547000002</v>
      </c>
      <c r="M180" s="35">
        <v>5.2219148099999995</v>
      </c>
      <c r="N180" s="35">
        <f t="shared" ref="N180" si="1024">SUM(O180:P180)</f>
        <v>5172.1257342500003</v>
      </c>
      <c r="O180" s="35">
        <v>2393.2716394600002</v>
      </c>
      <c r="P180" s="35">
        <f t="shared" ref="P180" si="1025">SUM(Q180:S180)</f>
        <v>2778.8540947900001</v>
      </c>
      <c r="Q180" s="35">
        <v>2612.2263324199998</v>
      </c>
      <c r="R180" s="35">
        <v>71.837884290000005</v>
      </c>
      <c r="S180" s="35">
        <v>94.789878079999994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16859.949338220002</v>
      </c>
      <c r="C181" s="35">
        <f t="shared" ref="C181" si="1026">I181+O181</f>
        <v>9881.9315070199991</v>
      </c>
      <c r="D181" s="35">
        <f t="shared" ref="D181" si="1027">J181+P181</f>
        <v>6978.0178312000007</v>
      </c>
      <c r="E181" s="35">
        <f t="shared" ref="E181" si="1028">K181+Q181</f>
        <v>6400.1310116799996</v>
      </c>
      <c r="F181" s="35">
        <f t="shared" ref="F181" si="1029">L181+R181</f>
        <v>477.96169610999999</v>
      </c>
      <c r="G181" s="35">
        <f t="shared" ref="G181" si="1030">M181+S181</f>
        <v>99.925123409999998</v>
      </c>
      <c r="H181" s="35">
        <f t="shared" ref="H181" si="1031">SUM(I181:J181)</f>
        <v>12018.136022390001</v>
      </c>
      <c r="I181" s="35">
        <v>7457.3261566900001</v>
      </c>
      <c r="J181" s="35">
        <f t="shared" ref="J181" si="1032">SUM(K181:M181)</f>
        <v>4560.8098657</v>
      </c>
      <c r="K181" s="35">
        <v>4151.8247282100001</v>
      </c>
      <c r="L181" s="35">
        <v>403.78405974999998</v>
      </c>
      <c r="M181" s="35">
        <v>5.2010777400000006</v>
      </c>
      <c r="N181" s="35">
        <f t="shared" ref="N181" si="1033">SUM(O181:P181)</f>
        <v>4841.8133158300006</v>
      </c>
      <c r="O181" s="35">
        <v>2424.60535033</v>
      </c>
      <c r="P181" s="35">
        <f t="shared" ref="P181" si="1034">SUM(Q181:S181)</f>
        <v>2417.2079655000002</v>
      </c>
      <c r="Q181" s="35">
        <v>2248.3062834699999</v>
      </c>
      <c r="R181" s="35">
        <v>74.177636359999994</v>
      </c>
      <c r="S181" s="35">
        <v>94.724045669999995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17689.36697404</v>
      </c>
      <c r="C182" s="35">
        <f t="shared" ref="C182" si="1035">I182+O182</f>
        <v>10122.0847646</v>
      </c>
      <c r="D182" s="35">
        <f t="shared" ref="D182" si="1036">J182+P182</f>
        <v>7567.2822094400008</v>
      </c>
      <c r="E182" s="35">
        <f t="shared" ref="E182" si="1037">K182+Q182</f>
        <v>6914.3155201700001</v>
      </c>
      <c r="F182" s="35">
        <f t="shared" ref="F182" si="1038">L182+R182</f>
        <v>552.62076135000007</v>
      </c>
      <c r="G182" s="35">
        <f t="shared" ref="G182" si="1039">M182+S182</f>
        <v>100.34592791999999</v>
      </c>
      <c r="H182" s="35">
        <f t="shared" ref="H182" si="1040">SUM(I182:J182)</f>
        <v>12824.710682429999</v>
      </c>
      <c r="I182" s="35">
        <v>7683.0506114399996</v>
      </c>
      <c r="J182" s="35">
        <f t="shared" ref="J182" si="1041">SUM(K182:M182)</f>
        <v>5141.6600709900003</v>
      </c>
      <c r="K182" s="35">
        <v>4632.62057319</v>
      </c>
      <c r="L182" s="35">
        <v>503.60907907000001</v>
      </c>
      <c r="M182" s="35">
        <v>5.4304187299999995</v>
      </c>
      <c r="N182" s="35">
        <f t="shared" ref="N182" si="1042">SUM(O182:P182)</f>
        <v>4864.6562916100011</v>
      </c>
      <c r="O182" s="35">
        <v>2439.0341531600002</v>
      </c>
      <c r="P182" s="35">
        <f t="shared" ref="P182" si="1043">SUM(Q182:S182)</f>
        <v>2425.6221384500004</v>
      </c>
      <c r="Q182" s="35">
        <v>2281.6949469800002</v>
      </c>
      <c r="R182" s="35">
        <v>49.011682280000002</v>
      </c>
      <c r="S182" s="35">
        <v>94.915509189999995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18004.171341660003</v>
      </c>
      <c r="C183" s="35">
        <f t="shared" ref="C183" si="1044">I183+O183</f>
        <v>10588.02288984</v>
      </c>
      <c r="D183" s="35">
        <f t="shared" ref="D183" si="1045">J183+P183</f>
        <v>7416.1484518199995</v>
      </c>
      <c r="E183" s="35">
        <f t="shared" ref="E183" si="1046">K183+Q183</f>
        <v>6772.4155395100006</v>
      </c>
      <c r="F183" s="35">
        <f t="shared" ref="F183" si="1047">L183+R183</f>
        <v>542.91335695999999</v>
      </c>
      <c r="G183" s="35">
        <f t="shared" ref="G183" si="1048">M183+S183</f>
        <v>100.81955535</v>
      </c>
      <c r="H183" s="35">
        <f t="shared" ref="H183" si="1049">SUM(I183:J183)</f>
        <v>13261.373651170001</v>
      </c>
      <c r="I183" s="35">
        <v>8057.15594126</v>
      </c>
      <c r="J183" s="35">
        <f t="shared" ref="J183" si="1050">SUM(K183:M183)</f>
        <v>5204.2177099099999</v>
      </c>
      <c r="K183" s="35">
        <v>4729.66012993</v>
      </c>
      <c r="L183" s="35">
        <v>468.57579752999999</v>
      </c>
      <c r="M183" s="35">
        <v>5.9817824499999999</v>
      </c>
      <c r="N183" s="35">
        <f t="shared" ref="N183" si="1051">SUM(O183:P183)</f>
        <v>4742.7976904900006</v>
      </c>
      <c r="O183" s="35">
        <v>2530.8669485800001</v>
      </c>
      <c r="P183" s="35">
        <f t="shared" ref="P183" si="1052">SUM(Q183:S183)</f>
        <v>2211.9307419100001</v>
      </c>
      <c r="Q183" s="35">
        <v>2042.7554095800001</v>
      </c>
      <c r="R183" s="35">
        <v>74.337559429999999</v>
      </c>
      <c r="S183" s="35">
        <v>94.837772900000004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17779.63246601</v>
      </c>
      <c r="C184" s="35">
        <f t="shared" ref="C184" si="1053">I184+O184</f>
        <v>11612.67606722</v>
      </c>
      <c r="D184" s="35">
        <f t="shared" ref="D184" si="1054">J184+P184</f>
        <v>6166.9563987900001</v>
      </c>
      <c r="E184" s="35">
        <f t="shared" ref="E184" si="1055">K184+Q184</f>
        <v>5488.9224634499997</v>
      </c>
      <c r="F184" s="35">
        <f t="shared" ref="F184" si="1056">L184+R184</f>
        <v>577.10820543</v>
      </c>
      <c r="G184" s="35">
        <f t="shared" ref="G184" si="1057">M184+S184</f>
        <v>100.92572991</v>
      </c>
      <c r="H184" s="35">
        <f t="shared" ref="H184" si="1058">SUM(I184:J184)</f>
        <v>13031.15500832</v>
      </c>
      <c r="I184" s="35">
        <v>9025.9200016899995</v>
      </c>
      <c r="J184" s="35">
        <f t="shared" ref="J184" si="1059">SUM(K184:M184)</f>
        <v>4005.23500663</v>
      </c>
      <c r="K184" s="35">
        <v>3536.15835965</v>
      </c>
      <c r="L184" s="35">
        <v>463.21953775999998</v>
      </c>
      <c r="M184" s="35">
        <v>5.8571092199999999</v>
      </c>
      <c r="N184" s="35">
        <f t="shared" ref="N184" si="1060">SUM(O184:P184)</f>
        <v>4748.4774576899999</v>
      </c>
      <c r="O184" s="35">
        <v>2586.7560655299999</v>
      </c>
      <c r="P184" s="35">
        <f t="shared" ref="P184" si="1061">SUM(Q184:S184)</f>
        <v>2161.7213921600001</v>
      </c>
      <c r="Q184" s="35">
        <v>1952.7641037999999</v>
      </c>
      <c r="R184" s="35">
        <v>113.88866767</v>
      </c>
      <c r="S184" s="35">
        <v>95.068620690000003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17758.835550600001</v>
      </c>
      <c r="C185" s="35">
        <f t="shared" ref="C185" si="1062">I185+O185</f>
        <v>9609.8989643900004</v>
      </c>
      <c r="D185" s="35">
        <f t="shared" ref="D185" si="1063">J185+P185</f>
        <v>8148.9365862100003</v>
      </c>
      <c r="E185" s="35">
        <f t="shared" ref="E185" si="1064">K185+Q185</f>
        <v>7489.0818162300002</v>
      </c>
      <c r="F185" s="35">
        <f t="shared" ref="F185" si="1065">L185+R185</f>
        <v>558.61996597999996</v>
      </c>
      <c r="G185" s="35">
        <f t="shared" ref="G185" si="1066">M185+S185</f>
        <v>101.234804</v>
      </c>
      <c r="H185" s="35">
        <f t="shared" ref="H185" si="1067">SUM(I185:J185)</f>
        <v>12954.364328240001</v>
      </c>
      <c r="I185" s="35">
        <v>6983.6774841000006</v>
      </c>
      <c r="J185" s="35">
        <f t="shared" ref="J185" si="1068">SUM(K185:M185)</f>
        <v>5970.6868441400002</v>
      </c>
      <c r="K185" s="35">
        <v>5520.4463110899997</v>
      </c>
      <c r="L185" s="35">
        <v>444.34441802999999</v>
      </c>
      <c r="M185" s="35">
        <v>5.8961150199999999</v>
      </c>
      <c r="N185" s="35">
        <f t="shared" ref="N185" si="1069">SUM(O185:P185)</f>
        <v>4804.47122236</v>
      </c>
      <c r="O185" s="35">
        <v>2626.2214802900003</v>
      </c>
      <c r="P185" s="35">
        <f t="shared" ref="P185" si="1070">SUM(Q185:S185)</f>
        <v>2178.2497420700001</v>
      </c>
      <c r="Q185" s="35">
        <v>1968.6355051400001</v>
      </c>
      <c r="R185" s="35">
        <v>114.27554795</v>
      </c>
      <c r="S185" s="35">
        <v>95.338688980000001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16888.286637149999</v>
      </c>
      <c r="C186" s="35">
        <f t="shared" ref="C186" si="1071">I186+O186</f>
        <v>9214.7581702200005</v>
      </c>
      <c r="D186" s="35">
        <f t="shared" ref="D186" si="1072">J186+P186</f>
        <v>7673.5284669299999</v>
      </c>
      <c r="E186" s="35">
        <f t="shared" ref="E186" si="1073">K186+Q186</f>
        <v>7046.8270179199999</v>
      </c>
      <c r="F186" s="35">
        <f t="shared" ref="F186" si="1074">L186+R186</f>
        <v>526.72792865999998</v>
      </c>
      <c r="G186" s="35">
        <f t="shared" ref="G186" si="1075">M186+S186</f>
        <v>99.973520350000001</v>
      </c>
      <c r="H186" s="35">
        <f t="shared" ref="H186" si="1076">SUM(I186:J186)</f>
        <v>12136.11329109</v>
      </c>
      <c r="I186" s="35">
        <v>6647.4485537800001</v>
      </c>
      <c r="J186" s="35">
        <f t="shared" ref="J186" si="1077">SUM(K186:M186)</f>
        <v>5488.6647373099995</v>
      </c>
      <c r="K186" s="35">
        <v>5068.9819092099997</v>
      </c>
      <c r="L186" s="35">
        <v>413.86246165</v>
      </c>
      <c r="M186" s="35">
        <v>5.8203664500000007</v>
      </c>
      <c r="N186" s="35">
        <f t="shared" ref="N186" si="1078">SUM(O186:P186)</f>
        <v>4752.1733460600008</v>
      </c>
      <c r="O186" s="35">
        <v>2567.3096164399999</v>
      </c>
      <c r="P186" s="35">
        <f t="shared" ref="P186" si="1079">SUM(Q186:S186)</f>
        <v>2184.8637296200004</v>
      </c>
      <c r="Q186" s="35">
        <v>1977.84510871</v>
      </c>
      <c r="R186" s="35">
        <v>112.86546701</v>
      </c>
      <c r="S186" s="35">
        <v>94.153153900000007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17348.14435662</v>
      </c>
      <c r="C187" s="35">
        <f t="shared" ref="C187" si="1080">I187+O187</f>
        <v>9726.2666126000004</v>
      </c>
      <c r="D187" s="35">
        <f t="shared" ref="D187" si="1081">J187+P187</f>
        <v>7621.8777440199992</v>
      </c>
      <c r="E187" s="35">
        <f t="shared" ref="E187" si="1082">K187+Q187</f>
        <v>6917.6878472400003</v>
      </c>
      <c r="F187" s="35">
        <f t="shared" ref="F187" si="1083">L187+R187</f>
        <v>603.85758122999994</v>
      </c>
      <c r="G187" s="35">
        <f t="shared" ref="G187" si="1084">M187+S187</f>
        <v>100.33231555</v>
      </c>
      <c r="H187" s="35">
        <f t="shared" ref="H187" si="1085">SUM(I187:J187)</f>
        <v>12692.27291172</v>
      </c>
      <c r="I187" s="35">
        <v>7282.4731871699996</v>
      </c>
      <c r="J187" s="35">
        <f t="shared" ref="J187" si="1086">SUM(K187:M187)</f>
        <v>5409.7997245499992</v>
      </c>
      <c r="K187" s="35">
        <v>4936.5874442499999</v>
      </c>
      <c r="L187" s="35">
        <v>467.16152068999997</v>
      </c>
      <c r="M187" s="35">
        <v>6.0507596100000001</v>
      </c>
      <c r="N187" s="35">
        <f t="shared" ref="N187" si="1087">SUM(O187:P187)</f>
        <v>4655.8714448999999</v>
      </c>
      <c r="O187" s="35">
        <v>2443.7934254299998</v>
      </c>
      <c r="P187" s="35">
        <f t="shared" ref="P187" si="1088">SUM(Q187:S187)</f>
        <v>2212.0780194700001</v>
      </c>
      <c r="Q187" s="35">
        <v>1981.10040299</v>
      </c>
      <c r="R187" s="35">
        <v>136.69606053999999</v>
      </c>
      <c r="S187" s="35">
        <v>94.281555940000004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17500.605523170001</v>
      </c>
      <c r="C188" s="35">
        <f t="shared" ref="C188" si="1089">I188+O188</f>
        <v>9307.6889993299992</v>
      </c>
      <c r="D188" s="35">
        <f t="shared" ref="D188" si="1090">J188+P188</f>
        <v>8192.9165238400001</v>
      </c>
      <c r="E188" s="35">
        <f t="shared" ref="E188" si="1091">K188+Q188</f>
        <v>7566.5325912400003</v>
      </c>
      <c r="F188" s="35">
        <f t="shared" ref="F188" si="1092">L188+R188</f>
        <v>518.38598708999996</v>
      </c>
      <c r="G188" s="35">
        <f t="shared" ref="G188" si="1093">M188+S188</f>
        <v>107.99794551000001</v>
      </c>
      <c r="H188" s="35">
        <f t="shared" ref="H188" si="1094">SUM(I188:J188)</f>
        <v>12953.775680639999</v>
      </c>
      <c r="I188" s="35">
        <v>7136.2705156499997</v>
      </c>
      <c r="J188" s="35">
        <f t="shared" ref="J188" si="1095">SUM(K188:M188)</f>
        <v>5817.5051649899997</v>
      </c>
      <c r="K188" s="35">
        <v>5425.7665111799997</v>
      </c>
      <c r="L188" s="35">
        <v>379.51380888</v>
      </c>
      <c r="M188" s="35">
        <v>12.22484493</v>
      </c>
      <c r="N188" s="35">
        <f t="shared" ref="N188" si="1096">SUM(O188:P188)</f>
        <v>4546.82984253</v>
      </c>
      <c r="O188" s="35">
        <v>2171.41848368</v>
      </c>
      <c r="P188" s="35">
        <f t="shared" ref="P188" si="1097">SUM(Q188:S188)</f>
        <v>2375.4113588500004</v>
      </c>
      <c r="Q188" s="35">
        <v>2140.7660800600001</v>
      </c>
      <c r="R188" s="35">
        <v>138.87217820999999</v>
      </c>
      <c r="S188" s="35">
        <v>95.773100580000005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17275.84149613</v>
      </c>
      <c r="C189" s="35">
        <f t="shared" ref="C189" si="1098">I189+O189</f>
        <v>8827.1015417599992</v>
      </c>
      <c r="D189" s="35">
        <f t="shared" ref="D189" si="1099">J189+P189</f>
        <v>8448.7399543699994</v>
      </c>
      <c r="E189" s="35">
        <f t="shared" ref="E189" si="1100">K189+Q189</f>
        <v>7859.4589133999998</v>
      </c>
      <c r="F189" s="35">
        <f t="shared" ref="F189" si="1101">L189+R189</f>
        <v>477.22892315000001</v>
      </c>
      <c r="G189" s="35">
        <f t="shared" ref="G189" si="1102">M189+S189</f>
        <v>112.05211782000001</v>
      </c>
      <c r="H189" s="35">
        <f t="shared" ref="H189" si="1103">SUM(I189:J189)</f>
        <v>12774.283034780001</v>
      </c>
      <c r="I189" s="35">
        <v>6574.0510756399999</v>
      </c>
      <c r="J189" s="35">
        <f t="shared" ref="J189" si="1104">SUM(K189:M189)</f>
        <v>6200.2319591400001</v>
      </c>
      <c r="K189" s="35">
        <v>5822.6055801299999</v>
      </c>
      <c r="L189" s="35">
        <v>361.85291324000002</v>
      </c>
      <c r="M189" s="35">
        <v>15.77346577</v>
      </c>
      <c r="N189" s="35">
        <f t="shared" ref="N189" si="1105">SUM(O189:P189)</f>
        <v>4501.5584613499996</v>
      </c>
      <c r="O189" s="35">
        <v>2253.0504661200002</v>
      </c>
      <c r="P189" s="35">
        <f t="shared" ref="P189" si="1106">SUM(Q189:S189)</f>
        <v>2248.5079952299998</v>
      </c>
      <c r="Q189" s="35">
        <v>2036.8533332699999</v>
      </c>
      <c r="R189" s="35">
        <v>115.37600990999999</v>
      </c>
      <c r="S189" s="35">
        <v>96.278652050000005</v>
      </c>
      <c r="T189" s="35"/>
      <c r="U189" s="35"/>
      <c r="V189" s="35"/>
      <c r="W189" s="35"/>
      <c r="X189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2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127</v>
      </c>
      <c r="B4" s="219"/>
      <c r="C4" s="219"/>
      <c r="D4" s="219"/>
      <c r="E4" s="219"/>
      <c r="F4" s="219"/>
    </row>
    <row r="5" spans="1:25" ht="12.75" customHeight="1">
      <c r="A5" s="29" t="s">
        <v>225</v>
      </c>
      <c r="B5" s="29"/>
      <c r="C5" s="29"/>
      <c r="D5" s="28"/>
      <c r="E5" s="28"/>
      <c r="F5" s="28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5" ht="12.75" hidden="1" customHeight="1" outlineLevel="1">
      <c r="A11" s="9">
        <v>40544</v>
      </c>
      <c r="B11" s="35">
        <v>4843.3473429000005</v>
      </c>
      <c r="C11" s="35">
        <f>I11+O11</f>
        <v>1147.5645283599999</v>
      </c>
      <c r="D11" s="35">
        <f>J11+P11</f>
        <v>3695.7828145400003</v>
      </c>
      <c r="E11" s="35">
        <f>K11+Q11</f>
        <v>1938.1479392599999</v>
      </c>
      <c r="F11" s="35">
        <f>L11+R11</f>
        <v>1618.3708616199999</v>
      </c>
      <c r="G11" s="35">
        <f>M11+S11</f>
        <v>139.26401365999999</v>
      </c>
      <c r="H11" s="35">
        <f>SUM(I11:J11)</f>
        <v>2996.8096527400003</v>
      </c>
      <c r="I11" s="35">
        <v>928.68393008999999</v>
      </c>
      <c r="J11" s="35">
        <f>SUM(K11:M11)</f>
        <v>2068.1257226500002</v>
      </c>
      <c r="K11" s="35">
        <v>982.66805420000003</v>
      </c>
      <c r="L11" s="35">
        <v>1010.5954860099999</v>
      </c>
      <c r="M11" s="35">
        <v>74.862182439999998</v>
      </c>
      <c r="N11" s="35">
        <f>SUM(O11:P11)</f>
        <v>1846.5376901600002</v>
      </c>
      <c r="O11" s="35">
        <v>218.88059827000001</v>
      </c>
      <c r="P11" s="35">
        <f>SUM(Q11:S11)</f>
        <v>1627.6570918900002</v>
      </c>
      <c r="Q11" s="35">
        <v>955.47988506000002</v>
      </c>
      <c r="R11" s="35">
        <v>607.77537560999997</v>
      </c>
      <c r="S11" s="35">
        <v>64.401831220000005</v>
      </c>
    </row>
    <row r="12" spans="1:25" ht="12.75" hidden="1" customHeight="1" outlineLevel="1">
      <c r="A12" s="9">
        <v>40575</v>
      </c>
      <c r="B12" s="35">
        <v>4919.0462691499997</v>
      </c>
      <c r="C12" s="35">
        <f t="shared" ref="C12:C67" si="0">I12+O12</f>
        <v>1188.7519674800001</v>
      </c>
      <c r="D12" s="35">
        <f t="shared" ref="D12:D67" si="1">J12+P12</f>
        <v>3730.2943016700001</v>
      </c>
      <c r="E12" s="35">
        <f t="shared" ref="E12:E67" si="2">K12+Q12</f>
        <v>1927.7083608500002</v>
      </c>
      <c r="F12" s="35">
        <f t="shared" ref="F12:F67" si="3">L12+R12</f>
        <v>1657.7640114200001</v>
      </c>
      <c r="G12" s="35">
        <f t="shared" ref="G12:G67" si="4">M12+S12</f>
        <v>144.82192939999999</v>
      </c>
      <c r="H12" s="35">
        <f t="shared" ref="H12:H67" si="5">SUM(I12:J12)</f>
        <v>3050.3627874399999</v>
      </c>
      <c r="I12" s="35">
        <v>955.27522970999996</v>
      </c>
      <c r="J12" s="35">
        <f t="shared" ref="J12:J67" si="6">SUM(K12:M12)</f>
        <v>2095.0875577299998</v>
      </c>
      <c r="K12" s="35">
        <v>978.41973410000003</v>
      </c>
      <c r="L12" s="35">
        <v>1037.0199177300001</v>
      </c>
      <c r="M12" s="35">
        <v>79.647905899999998</v>
      </c>
      <c r="N12" s="35">
        <f t="shared" ref="N12:N67" si="7">SUM(O12:P12)</f>
        <v>1868.68348171</v>
      </c>
      <c r="O12" s="35">
        <v>233.47673777</v>
      </c>
      <c r="P12" s="35">
        <f t="shared" ref="P12:P67" si="8">SUM(Q12:S12)</f>
        <v>1635.20674394</v>
      </c>
      <c r="Q12" s="35">
        <v>949.28862675000005</v>
      </c>
      <c r="R12" s="35">
        <v>620.74409369</v>
      </c>
      <c r="S12" s="35">
        <v>65.174023500000004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4959.7278300400003</v>
      </c>
      <c r="C13" s="35">
        <f t="shared" si="0"/>
        <v>1189.7613757500001</v>
      </c>
      <c r="D13" s="35">
        <f t="shared" si="1"/>
        <v>3769.96645429</v>
      </c>
      <c r="E13" s="35">
        <f t="shared" si="2"/>
        <v>1909.6277022700001</v>
      </c>
      <c r="F13" s="35">
        <f t="shared" si="3"/>
        <v>1722.4552036</v>
      </c>
      <c r="G13" s="35">
        <f t="shared" si="4"/>
        <v>137.88354842000001</v>
      </c>
      <c r="H13" s="35">
        <f t="shared" si="5"/>
        <v>3079.6715335500003</v>
      </c>
      <c r="I13" s="35">
        <v>955.47782925000001</v>
      </c>
      <c r="J13" s="35">
        <f t="shared" si="6"/>
        <v>2124.1937043000003</v>
      </c>
      <c r="K13" s="35">
        <v>953.52833606000002</v>
      </c>
      <c r="L13" s="35">
        <v>1086.1867804799999</v>
      </c>
      <c r="M13" s="35">
        <v>84.478587759999996</v>
      </c>
      <c r="N13" s="35">
        <f t="shared" si="7"/>
        <v>1880.05629649</v>
      </c>
      <c r="O13" s="35">
        <v>234.2835465</v>
      </c>
      <c r="P13" s="35">
        <f t="shared" si="8"/>
        <v>1645.77274999</v>
      </c>
      <c r="Q13" s="35">
        <v>956.09936620999997</v>
      </c>
      <c r="R13" s="35">
        <v>636.26842311999997</v>
      </c>
      <c r="S13" s="35">
        <v>53.40496066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4991.3963732899992</v>
      </c>
      <c r="C14" s="35">
        <f t="shared" si="0"/>
        <v>1201.9262902800001</v>
      </c>
      <c r="D14" s="35">
        <f t="shared" si="1"/>
        <v>3789.4700830100001</v>
      </c>
      <c r="E14" s="35">
        <f t="shared" si="2"/>
        <v>1877.89355725</v>
      </c>
      <c r="F14" s="35">
        <f t="shared" si="3"/>
        <v>1776.85645613</v>
      </c>
      <c r="G14" s="35">
        <f t="shared" si="4"/>
        <v>134.72006963000001</v>
      </c>
      <c r="H14" s="35">
        <f t="shared" si="5"/>
        <v>3088.1574934800001</v>
      </c>
      <c r="I14" s="35">
        <v>966.28358101000003</v>
      </c>
      <c r="J14" s="35">
        <f t="shared" si="6"/>
        <v>2121.8739124700001</v>
      </c>
      <c r="K14" s="35">
        <v>931.10074059999999</v>
      </c>
      <c r="L14" s="35">
        <v>1103.96567003</v>
      </c>
      <c r="M14" s="35">
        <v>86.80750184</v>
      </c>
      <c r="N14" s="35">
        <f t="shared" si="7"/>
        <v>1903.2388798099998</v>
      </c>
      <c r="O14" s="35">
        <v>235.64270927000001</v>
      </c>
      <c r="P14" s="35">
        <f t="shared" si="8"/>
        <v>1667.5961705399998</v>
      </c>
      <c r="Q14" s="35">
        <v>946.79281664999996</v>
      </c>
      <c r="R14" s="35">
        <v>672.89078610000001</v>
      </c>
      <c r="S14" s="35">
        <v>47.912567789999997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5033.92858058</v>
      </c>
      <c r="C15" s="35">
        <f t="shared" si="0"/>
        <v>1223.25754039</v>
      </c>
      <c r="D15" s="35">
        <f t="shared" si="1"/>
        <v>3810.67104019</v>
      </c>
      <c r="E15" s="35">
        <f t="shared" si="2"/>
        <v>1864.74154318</v>
      </c>
      <c r="F15" s="35">
        <f t="shared" si="3"/>
        <v>1809.4686842799999</v>
      </c>
      <c r="G15" s="35">
        <f t="shared" si="4"/>
        <v>136.46081273000001</v>
      </c>
      <c r="H15" s="35">
        <f t="shared" si="5"/>
        <v>3128.58898645</v>
      </c>
      <c r="I15" s="35">
        <v>979.41228589000002</v>
      </c>
      <c r="J15" s="35">
        <f t="shared" si="6"/>
        <v>2149.17670056</v>
      </c>
      <c r="K15" s="35">
        <v>925.39174922999996</v>
      </c>
      <c r="L15" s="35">
        <v>1134.2841691799999</v>
      </c>
      <c r="M15" s="35">
        <v>89.500782150000006</v>
      </c>
      <c r="N15" s="35">
        <f t="shared" si="7"/>
        <v>1905.33959413</v>
      </c>
      <c r="O15" s="35">
        <v>243.84525450000001</v>
      </c>
      <c r="P15" s="35">
        <f t="shared" si="8"/>
        <v>1661.49433963</v>
      </c>
      <c r="Q15" s="35">
        <v>939.34979395000005</v>
      </c>
      <c r="R15" s="35">
        <v>675.1845151</v>
      </c>
      <c r="S15" s="35">
        <v>46.960030580000002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5134.9765680999999</v>
      </c>
      <c r="C16" s="35">
        <f t="shared" si="0"/>
        <v>1298.82171662</v>
      </c>
      <c r="D16" s="35">
        <f t="shared" si="1"/>
        <v>3836.1548514799997</v>
      </c>
      <c r="E16" s="35">
        <f t="shared" si="2"/>
        <v>1841.71006807</v>
      </c>
      <c r="F16" s="35">
        <f t="shared" si="3"/>
        <v>1855.2406472099999</v>
      </c>
      <c r="G16" s="35">
        <f t="shared" si="4"/>
        <v>139.20413619999999</v>
      </c>
      <c r="H16" s="35">
        <f t="shared" si="5"/>
        <v>3188.38730321</v>
      </c>
      <c r="I16" s="35">
        <v>1045.16202213</v>
      </c>
      <c r="J16" s="35">
        <f t="shared" si="6"/>
        <v>2143.2252810800001</v>
      </c>
      <c r="K16" s="35">
        <v>899.06439494000006</v>
      </c>
      <c r="L16" s="35">
        <v>1151.0770229699999</v>
      </c>
      <c r="M16" s="35">
        <v>93.083863170000001</v>
      </c>
      <c r="N16" s="35">
        <f t="shared" si="7"/>
        <v>1946.5892648899999</v>
      </c>
      <c r="O16" s="35">
        <v>253.65969448999999</v>
      </c>
      <c r="P16" s="35">
        <f t="shared" si="8"/>
        <v>1692.9295703999999</v>
      </c>
      <c r="Q16" s="35">
        <v>942.64567312999998</v>
      </c>
      <c r="R16" s="35">
        <v>704.16362423999999</v>
      </c>
      <c r="S16" s="35">
        <v>46.12027303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5142.41517045</v>
      </c>
      <c r="C17" s="35">
        <f t="shared" si="0"/>
        <v>1280.3505671200001</v>
      </c>
      <c r="D17" s="35">
        <f t="shared" si="1"/>
        <v>3862.0646033300004</v>
      </c>
      <c r="E17" s="35">
        <f t="shared" si="2"/>
        <v>1820.82231961</v>
      </c>
      <c r="F17" s="35">
        <f t="shared" si="3"/>
        <v>1887.2776450400002</v>
      </c>
      <c r="G17" s="35">
        <f t="shared" si="4"/>
        <v>153.96463868000001</v>
      </c>
      <c r="H17" s="35">
        <f t="shared" si="5"/>
        <v>3181.5267276500003</v>
      </c>
      <c r="I17" s="35">
        <v>1043.14020931</v>
      </c>
      <c r="J17" s="35">
        <f t="shared" si="6"/>
        <v>2138.3865183400003</v>
      </c>
      <c r="K17" s="35">
        <v>866.66344436999998</v>
      </c>
      <c r="L17" s="35">
        <v>1169.8368238800001</v>
      </c>
      <c r="M17" s="35">
        <v>101.88625009</v>
      </c>
      <c r="N17" s="35">
        <f t="shared" si="7"/>
        <v>1960.8884428000001</v>
      </c>
      <c r="O17" s="35">
        <v>237.21035781</v>
      </c>
      <c r="P17" s="35">
        <f t="shared" si="8"/>
        <v>1723.6780849900001</v>
      </c>
      <c r="Q17" s="35">
        <v>954.15887524000004</v>
      </c>
      <c r="R17" s="35">
        <v>717.44082116000004</v>
      </c>
      <c r="S17" s="35">
        <v>52.078388590000003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5142.2347334099995</v>
      </c>
      <c r="C18" s="35">
        <f t="shared" si="0"/>
        <v>1299.46052007</v>
      </c>
      <c r="D18" s="35">
        <f t="shared" si="1"/>
        <v>3842.7742133399997</v>
      </c>
      <c r="E18" s="35">
        <f t="shared" si="2"/>
        <v>1783.1701163299999</v>
      </c>
      <c r="F18" s="35">
        <f t="shared" si="3"/>
        <v>1917.23652434</v>
      </c>
      <c r="G18" s="35">
        <f t="shared" si="4"/>
        <v>142.36757267000002</v>
      </c>
      <c r="H18" s="35">
        <f t="shared" si="5"/>
        <v>3173.2050449600001</v>
      </c>
      <c r="I18" s="35">
        <v>1030.46058178</v>
      </c>
      <c r="J18" s="35">
        <f t="shared" si="6"/>
        <v>2142.7444631799999</v>
      </c>
      <c r="K18" s="35">
        <v>860.06324184000005</v>
      </c>
      <c r="L18" s="35">
        <v>1187.0471148399999</v>
      </c>
      <c r="M18" s="35">
        <v>95.634106500000001</v>
      </c>
      <c r="N18" s="35">
        <f t="shared" si="7"/>
        <v>1969.0296884500001</v>
      </c>
      <c r="O18" s="35">
        <v>268.99993828999999</v>
      </c>
      <c r="P18" s="35">
        <f t="shared" si="8"/>
        <v>1700.02975016</v>
      </c>
      <c r="Q18" s="35">
        <v>923.10687449</v>
      </c>
      <c r="R18" s="35">
        <v>730.18940950000001</v>
      </c>
      <c r="S18" s="35">
        <v>46.73346617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5019.1640253400001</v>
      </c>
      <c r="C19" s="35">
        <f t="shared" si="0"/>
        <v>1244.5565397999999</v>
      </c>
      <c r="D19" s="35">
        <f t="shared" si="1"/>
        <v>3774.6074855400002</v>
      </c>
      <c r="E19" s="35">
        <f t="shared" si="2"/>
        <v>1734.10293729</v>
      </c>
      <c r="F19" s="35">
        <f t="shared" si="3"/>
        <v>1899.2722516599999</v>
      </c>
      <c r="G19" s="35">
        <f t="shared" si="4"/>
        <v>141.23229659</v>
      </c>
      <c r="H19" s="35">
        <f t="shared" si="5"/>
        <v>3077.3423601300001</v>
      </c>
      <c r="I19" s="35">
        <v>995.34590233999995</v>
      </c>
      <c r="J19" s="35">
        <f t="shared" si="6"/>
        <v>2081.99645779</v>
      </c>
      <c r="K19" s="35">
        <v>803.69443720000004</v>
      </c>
      <c r="L19" s="35">
        <v>1180.5753253299999</v>
      </c>
      <c r="M19" s="35">
        <v>97.72669526</v>
      </c>
      <c r="N19" s="35">
        <f t="shared" si="7"/>
        <v>1941.82166521</v>
      </c>
      <c r="O19" s="35">
        <v>249.21063745999999</v>
      </c>
      <c r="P19" s="35">
        <f t="shared" si="8"/>
        <v>1692.6110277499999</v>
      </c>
      <c r="Q19" s="35">
        <v>930.40850008999996</v>
      </c>
      <c r="R19" s="35">
        <v>718.69692633</v>
      </c>
      <c r="S19" s="35">
        <v>43.505601329999998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5068.5672946900004</v>
      </c>
      <c r="C20" s="35">
        <f t="shared" si="0"/>
        <v>1261.21682601</v>
      </c>
      <c r="D20" s="35">
        <f t="shared" si="1"/>
        <v>3807.3504686799997</v>
      </c>
      <c r="E20" s="35">
        <f t="shared" si="2"/>
        <v>1758.4000871600001</v>
      </c>
      <c r="F20" s="35">
        <f t="shared" si="3"/>
        <v>1898.61123664</v>
      </c>
      <c r="G20" s="35">
        <f t="shared" si="4"/>
        <v>150.33914487999999</v>
      </c>
      <c r="H20" s="35">
        <f t="shared" si="5"/>
        <v>3061.5759832100002</v>
      </c>
      <c r="I20" s="35">
        <v>1006.11347633</v>
      </c>
      <c r="J20" s="35">
        <f t="shared" si="6"/>
        <v>2055.4625068800001</v>
      </c>
      <c r="K20" s="35">
        <v>787.28988315000004</v>
      </c>
      <c r="L20" s="35">
        <v>1162.93466564</v>
      </c>
      <c r="M20" s="35">
        <v>105.23795809000001</v>
      </c>
      <c r="N20" s="35">
        <f t="shared" si="7"/>
        <v>2006.9913114799999</v>
      </c>
      <c r="O20" s="35">
        <v>255.10334968000001</v>
      </c>
      <c r="P20" s="35">
        <f t="shared" si="8"/>
        <v>1751.8879617999999</v>
      </c>
      <c r="Q20" s="35">
        <v>971.11020400999996</v>
      </c>
      <c r="R20" s="35">
        <v>735.67657099999997</v>
      </c>
      <c r="S20" s="35">
        <v>45.10118679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5115.4752251700002</v>
      </c>
      <c r="C21" s="35">
        <f t="shared" si="0"/>
        <v>1240.9331773500001</v>
      </c>
      <c r="D21" s="35">
        <f t="shared" si="1"/>
        <v>3874.5420478200003</v>
      </c>
      <c r="E21" s="35">
        <f t="shared" si="2"/>
        <v>1814.6227709</v>
      </c>
      <c r="F21" s="35">
        <f t="shared" si="3"/>
        <v>1905.1328318199999</v>
      </c>
      <c r="G21" s="35">
        <f t="shared" si="4"/>
        <v>154.78644509999998</v>
      </c>
      <c r="H21" s="35">
        <f t="shared" si="5"/>
        <v>3091.8762186700001</v>
      </c>
      <c r="I21" s="35">
        <v>995.70925743999999</v>
      </c>
      <c r="J21" s="35">
        <f t="shared" si="6"/>
        <v>2096.1669612300002</v>
      </c>
      <c r="K21" s="35">
        <v>834.71030600999995</v>
      </c>
      <c r="L21" s="35">
        <v>1151.91612401</v>
      </c>
      <c r="M21" s="35">
        <v>109.54053121</v>
      </c>
      <c r="N21" s="35">
        <f t="shared" si="7"/>
        <v>2023.5990065000001</v>
      </c>
      <c r="O21" s="35">
        <v>245.22391991000001</v>
      </c>
      <c r="P21" s="35">
        <f t="shared" si="8"/>
        <v>1778.3750865900001</v>
      </c>
      <c r="Q21" s="35">
        <v>979.91246489000002</v>
      </c>
      <c r="R21" s="35">
        <v>753.21670781</v>
      </c>
      <c r="S21" s="35">
        <v>45.245913889999997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5206.4163358799997</v>
      </c>
      <c r="C22" s="35">
        <f t="shared" si="0"/>
        <v>1195.0272883600001</v>
      </c>
      <c r="D22" s="35">
        <f t="shared" si="1"/>
        <v>4011.3890475199996</v>
      </c>
      <c r="E22" s="35">
        <f t="shared" si="2"/>
        <v>1971.1220837199999</v>
      </c>
      <c r="F22" s="35">
        <f t="shared" si="3"/>
        <v>1894.16086739</v>
      </c>
      <c r="G22" s="35">
        <f t="shared" si="4"/>
        <v>146.10609640999999</v>
      </c>
      <c r="H22" s="35">
        <f t="shared" si="5"/>
        <v>3167.7467701899996</v>
      </c>
      <c r="I22" s="35">
        <v>963.42219645</v>
      </c>
      <c r="J22" s="35">
        <f t="shared" si="6"/>
        <v>2204.3245737399998</v>
      </c>
      <c r="K22" s="35">
        <v>966.91632017999996</v>
      </c>
      <c r="L22" s="35">
        <v>1135.16102204</v>
      </c>
      <c r="M22" s="35">
        <v>102.24723152</v>
      </c>
      <c r="N22" s="35">
        <f t="shared" si="7"/>
        <v>2038.6695656899999</v>
      </c>
      <c r="O22" s="35">
        <v>231.60509191</v>
      </c>
      <c r="P22" s="35">
        <f t="shared" si="8"/>
        <v>1807.0644737799998</v>
      </c>
      <c r="Q22" s="35">
        <v>1004.20576354</v>
      </c>
      <c r="R22" s="35">
        <v>758.99984534999999</v>
      </c>
      <c r="S22" s="35">
        <v>43.85886489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5347.8064181299997</v>
      </c>
      <c r="C23" s="35">
        <f t="shared" si="0"/>
        <v>1208.7520287100001</v>
      </c>
      <c r="D23" s="35">
        <f t="shared" si="1"/>
        <v>4139.05438942</v>
      </c>
      <c r="E23" s="35">
        <f t="shared" si="2"/>
        <v>2098.8443397399997</v>
      </c>
      <c r="F23" s="35">
        <f t="shared" si="3"/>
        <v>1891.9827765200002</v>
      </c>
      <c r="G23" s="35">
        <f t="shared" si="4"/>
        <v>148.22727315999998</v>
      </c>
      <c r="H23" s="35">
        <f t="shared" si="5"/>
        <v>3272.6753292800004</v>
      </c>
      <c r="I23" s="35">
        <v>997.02496361999999</v>
      </c>
      <c r="J23" s="35">
        <f t="shared" si="6"/>
        <v>2275.6503656600003</v>
      </c>
      <c r="K23" s="35">
        <v>1051.9389417</v>
      </c>
      <c r="L23" s="35">
        <v>1120.0546957700001</v>
      </c>
      <c r="M23" s="35">
        <v>103.65672819</v>
      </c>
      <c r="N23" s="35">
        <f t="shared" si="7"/>
        <v>2075.1310888499997</v>
      </c>
      <c r="O23" s="35">
        <v>211.72706509</v>
      </c>
      <c r="P23" s="35">
        <f t="shared" si="8"/>
        <v>1863.4040237599997</v>
      </c>
      <c r="Q23" s="35">
        <v>1046.9053980399999</v>
      </c>
      <c r="R23" s="35">
        <v>771.92808075000005</v>
      </c>
      <c r="S23" s="35">
        <v>44.57054497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5448.4265487899993</v>
      </c>
      <c r="C24" s="35">
        <f t="shared" si="0"/>
        <v>1222.5850807000002</v>
      </c>
      <c r="D24" s="35">
        <f t="shared" si="1"/>
        <v>4225.8414680900005</v>
      </c>
      <c r="E24" s="35">
        <f t="shared" si="2"/>
        <v>2158.5828942399999</v>
      </c>
      <c r="F24" s="35">
        <f t="shared" si="3"/>
        <v>1910.1800964900001</v>
      </c>
      <c r="G24" s="35">
        <f t="shared" si="4"/>
        <v>157.07847736000002</v>
      </c>
      <c r="H24" s="35">
        <f t="shared" si="5"/>
        <v>3351.1151185800004</v>
      </c>
      <c r="I24" s="35">
        <v>1017.56082374</v>
      </c>
      <c r="J24" s="35">
        <f t="shared" si="6"/>
        <v>2333.5542948400002</v>
      </c>
      <c r="K24" s="35">
        <v>1102.7305494</v>
      </c>
      <c r="L24" s="35">
        <v>1120.3250890700001</v>
      </c>
      <c r="M24" s="35">
        <v>110.49865637000001</v>
      </c>
      <c r="N24" s="35">
        <f t="shared" si="7"/>
        <v>2097.3114302099998</v>
      </c>
      <c r="O24" s="35">
        <v>205.02425696</v>
      </c>
      <c r="P24" s="35">
        <f t="shared" si="8"/>
        <v>1892.2871732499998</v>
      </c>
      <c r="Q24" s="35">
        <v>1055.8523448399999</v>
      </c>
      <c r="R24" s="35">
        <v>789.85500741999999</v>
      </c>
      <c r="S24" s="35">
        <v>46.579820990000002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5511.8016390800003</v>
      </c>
      <c r="C25" s="35">
        <f t="shared" si="0"/>
        <v>1232.4047974500002</v>
      </c>
      <c r="D25" s="35">
        <f t="shared" si="1"/>
        <v>4279.3968416300004</v>
      </c>
      <c r="E25" s="35">
        <f t="shared" si="2"/>
        <v>2191.7414821399998</v>
      </c>
      <c r="F25" s="35">
        <f t="shared" si="3"/>
        <v>1933.2985604800001</v>
      </c>
      <c r="G25" s="35">
        <f t="shared" si="4"/>
        <v>154.35679901</v>
      </c>
      <c r="H25" s="35">
        <f t="shared" si="5"/>
        <v>3397.30945849</v>
      </c>
      <c r="I25" s="35">
        <v>1029.6405640600001</v>
      </c>
      <c r="J25" s="35">
        <f t="shared" si="6"/>
        <v>2367.6688944299999</v>
      </c>
      <c r="K25" s="35">
        <v>1126.08520608</v>
      </c>
      <c r="L25" s="35">
        <v>1133.3422000099999</v>
      </c>
      <c r="M25" s="35">
        <v>108.24148834</v>
      </c>
      <c r="N25" s="35">
        <f t="shared" si="7"/>
        <v>2114.4921805900003</v>
      </c>
      <c r="O25" s="35">
        <v>202.76423338999999</v>
      </c>
      <c r="P25" s="35">
        <f t="shared" si="8"/>
        <v>1911.7279472000002</v>
      </c>
      <c r="Q25" s="35">
        <v>1065.65627606</v>
      </c>
      <c r="R25" s="35">
        <v>799.95636047000005</v>
      </c>
      <c r="S25" s="35">
        <v>46.11531067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5726.3159592299999</v>
      </c>
      <c r="C26" s="35">
        <f t="shared" si="0"/>
        <v>1307.4576970099999</v>
      </c>
      <c r="D26" s="35">
        <f t="shared" si="1"/>
        <v>4418.8582622199992</v>
      </c>
      <c r="E26" s="35">
        <f t="shared" si="2"/>
        <v>2279.4454314899999</v>
      </c>
      <c r="F26" s="35">
        <f t="shared" si="3"/>
        <v>1978.1517379699999</v>
      </c>
      <c r="G26" s="35">
        <f t="shared" si="4"/>
        <v>161.26109276</v>
      </c>
      <c r="H26" s="35">
        <f t="shared" si="5"/>
        <v>3576.4576921600001</v>
      </c>
      <c r="I26" s="35">
        <v>1100.1805410899999</v>
      </c>
      <c r="J26" s="35">
        <f t="shared" si="6"/>
        <v>2476.2771510699999</v>
      </c>
      <c r="K26" s="35">
        <v>1200.66665068</v>
      </c>
      <c r="L26" s="35">
        <v>1160.34868097</v>
      </c>
      <c r="M26" s="35">
        <v>115.26181941999999</v>
      </c>
      <c r="N26" s="35">
        <f t="shared" si="7"/>
        <v>2149.8582670699998</v>
      </c>
      <c r="O26" s="35">
        <v>207.27715592000001</v>
      </c>
      <c r="P26" s="35">
        <f t="shared" si="8"/>
        <v>1942.5811111499997</v>
      </c>
      <c r="Q26" s="35">
        <v>1078.7787808099999</v>
      </c>
      <c r="R26" s="35">
        <v>817.80305699999997</v>
      </c>
      <c r="S26" s="35">
        <v>45.999273340000002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5748.8753741299997</v>
      </c>
      <c r="C27" s="35">
        <f t="shared" si="0"/>
        <v>1329.6022686199999</v>
      </c>
      <c r="D27" s="35">
        <f t="shared" si="1"/>
        <v>4419.2731055099994</v>
      </c>
      <c r="E27" s="35">
        <f t="shared" si="2"/>
        <v>2276.6537251999998</v>
      </c>
      <c r="F27" s="35">
        <f t="shared" si="3"/>
        <v>1987.2707879300001</v>
      </c>
      <c r="G27" s="35">
        <f t="shared" si="4"/>
        <v>155.34859238000001</v>
      </c>
      <c r="H27" s="35">
        <f t="shared" si="5"/>
        <v>3607.30884169</v>
      </c>
      <c r="I27" s="35">
        <v>1114.7414901899999</v>
      </c>
      <c r="J27" s="35">
        <f t="shared" si="6"/>
        <v>2492.5673514999999</v>
      </c>
      <c r="K27" s="35">
        <v>1224.6950674699999</v>
      </c>
      <c r="L27" s="35">
        <v>1156.5368843000001</v>
      </c>
      <c r="M27" s="35">
        <v>111.33539973000001</v>
      </c>
      <c r="N27" s="35">
        <f t="shared" si="7"/>
        <v>2141.5665324400002</v>
      </c>
      <c r="O27" s="35">
        <v>214.86077843000001</v>
      </c>
      <c r="P27" s="35">
        <f t="shared" si="8"/>
        <v>1926.70575401</v>
      </c>
      <c r="Q27" s="35">
        <v>1051.9586577299999</v>
      </c>
      <c r="R27" s="35">
        <v>830.73390362999999</v>
      </c>
      <c r="S27" s="35">
        <v>44.013192650000001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5866.66715974</v>
      </c>
      <c r="C28" s="35">
        <f t="shared" si="0"/>
        <v>1415.6217747599999</v>
      </c>
      <c r="D28" s="35">
        <f t="shared" si="1"/>
        <v>4451.0453849799997</v>
      </c>
      <c r="E28" s="35">
        <f t="shared" si="2"/>
        <v>2286.6295481300003</v>
      </c>
      <c r="F28" s="35">
        <f t="shared" si="3"/>
        <v>2009.49528818</v>
      </c>
      <c r="G28" s="35">
        <f t="shared" si="4"/>
        <v>154.92054867000002</v>
      </c>
      <c r="H28" s="35">
        <f t="shared" si="5"/>
        <v>3680.1534764999997</v>
      </c>
      <c r="I28" s="35">
        <v>1189.33270707</v>
      </c>
      <c r="J28" s="35">
        <f t="shared" si="6"/>
        <v>2490.8207694299999</v>
      </c>
      <c r="K28" s="35">
        <v>1226.14203049</v>
      </c>
      <c r="L28" s="35">
        <v>1154.8999879</v>
      </c>
      <c r="M28" s="35">
        <v>109.77875104</v>
      </c>
      <c r="N28" s="35">
        <f t="shared" si="7"/>
        <v>2186.5136832399999</v>
      </c>
      <c r="O28" s="35">
        <v>226.28906769</v>
      </c>
      <c r="P28" s="35">
        <f t="shared" si="8"/>
        <v>1960.22461555</v>
      </c>
      <c r="Q28" s="35">
        <v>1060.4875176400001</v>
      </c>
      <c r="R28" s="35">
        <v>854.59530027999995</v>
      </c>
      <c r="S28" s="35">
        <v>45.141797629999999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5896.5708947399999</v>
      </c>
      <c r="C29" s="35">
        <f t="shared" si="0"/>
        <v>1392.2770383900001</v>
      </c>
      <c r="D29" s="35">
        <f t="shared" si="1"/>
        <v>4504.2938563500002</v>
      </c>
      <c r="E29" s="35">
        <f t="shared" si="2"/>
        <v>2291.5349979000002</v>
      </c>
      <c r="F29" s="35">
        <f t="shared" si="3"/>
        <v>2056.8482897200001</v>
      </c>
      <c r="G29" s="35">
        <f t="shared" si="4"/>
        <v>155.91056872999999</v>
      </c>
      <c r="H29" s="35">
        <f t="shared" si="5"/>
        <v>3657.2210224300006</v>
      </c>
      <c r="I29" s="35">
        <v>1145.8033419000001</v>
      </c>
      <c r="J29" s="35">
        <f t="shared" si="6"/>
        <v>2511.4176805300003</v>
      </c>
      <c r="K29" s="35">
        <v>1245.1210609300001</v>
      </c>
      <c r="L29" s="35">
        <v>1156.6461605699999</v>
      </c>
      <c r="M29" s="35">
        <v>109.65045902999999</v>
      </c>
      <c r="N29" s="35">
        <f t="shared" si="7"/>
        <v>2239.3498723099997</v>
      </c>
      <c r="O29" s="35">
        <v>246.47369649000001</v>
      </c>
      <c r="P29" s="35">
        <f t="shared" si="8"/>
        <v>1992.8761758199998</v>
      </c>
      <c r="Q29" s="35">
        <v>1046.4139369699999</v>
      </c>
      <c r="R29" s="35">
        <v>900.20212915000002</v>
      </c>
      <c r="S29" s="35">
        <v>46.260109700000001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5965.3084233499994</v>
      </c>
      <c r="C30" s="35">
        <f t="shared" si="0"/>
        <v>1376.9098072500001</v>
      </c>
      <c r="D30" s="35">
        <f t="shared" si="1"/>
        <v>4588.3986160999993</v>
      </c>
      <c r="E30" s="35">
        <f t="shared" si="2"/>
        <v>2314.33992747</v>
      </c>
      <c r="F30" s="35">
        <f t="shared" si="3"/>
        <v>2115.9250261100001</v>
      </c>
      <c r="G30" s="35">
        <f t="shared" si="4"/>
        <v>158.13366252</v>
      </c>
      <c r="H30" s="35">
        <f t="shared" si="5"/>
        <v>3660.5186859099999</v>
      </c>
      <c r="I30" s="35">
        <v>1140.66319699</v>
      </c>
      <c r="J30" s="35">
        <f t="shared" si="6"/>
        <v>2519.85548892</v>
      </c>
      <c r="K30" s="35">
        <v>1257.74794535</v>
      </c>
      <c r="L30" s="35">
        <v>1152.44739598</v>
      </c>
      <c r="M30" s="35">
        <v>109.66014758999999</v>
      </c>
      <c r="N30" s="35">
        <f t="shared" si="7"/>
        <v>2304.78973744</v>
      </c>
      <c r="O30" s="35">
        <v>236.24661026000001</v>
      </c>
      <c r="P30" s="35">
        <f t="shared" si="8"/>
        <v>2068.5431271799998</v>
      </c>
      <c r="Q30" s="35">
        <v>1056.59198212</v>
      </c>
      <c r="R30" s="35">
        <v>963.47763012999997</v>
      </c>
      <c r="S30" s="35">
        <v>48.47351493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6041.73317288</v>
      </c>
      <c r="C31" s="35">
        <f t="shared" si="0"/>
        <v>1383.6652570700001</v>
      </c>
      <c r="D31" s="35">
        <f t="shared" si="1"/>
        <v>4658.0679158100002</v>
      </c>
      <c r="E31" s="35">
        <f t="shared" si="2"/>
        <v>2279.3679062700003</v>
      </c>
      <c r="F31" s="35">
        <f t="shared" si="3"/>
        <v>2214.3834919800001</v>
      </c>
      <c r="G31" s="35">
        <f t="shared" si="4"/>
        <v>164.31651756000002</v>
      </c>
      <c r="H31" s="35">
        <f t="shared" si="5"/>
        <v>3630.5607528099999</v>
      </c>
      <c r="I31" s="35">
        <v>1157.94967144</v>
      </c>
      <c r="J31" s="35">
        <f t="shared" si="6"/>
        <v>2472.6110813700002</v>
      </c>
      <c r="K31" s="35">
        <v>1225.7637676300001</v>
      </c>
      <c r="L31" s="35">
        <v>1138.98473883</v>
      </c>
      <c r="M31" s="35">
        <v>107.86257491000001</v>
      </c>
      <c r="N31" s="35">
        <f t="shared" si="7"/>
        <v>2411.17242007</v>
      </c>
      <c r="O31" s="35">
        <v>225.71558562999999</v>
      </c>
      <c r="P31" s="35">
        <f t="shared" si="8"/>
        <v>2185.45683444</v>
      </c>
      <c r="Q31" s="35">
        <v>1053.60413864</v>
      </c>
      <c r="R31" s="35">
        <v>1075.3987531499999</v>
      </c>
      <c r="S31" s="35">
        <v>56.453942650000002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6123.2659805200001</v>
      </c>
      <c r="C32" s="35">
        <f t="shared" si="0"/>
        <v>1395.66119394</v>
      </c>
      <c r="D32" s="35">
        <f t="shared" si="1"/>
        <v>4727.6047865800001</v>
      </c>
      <c r="E32" s="35">
        <f t="shared" si="2"/>
        <v>2277.2045855699998</v>
      </c>
      <c r="F32" s="35">
        <f t="shared" si="3"/>
        <v>2285.7365966300003</v>
      </c>
      <c r="G32" s="35">
        <f t="shared" si="4"/>
        <v>164.66360437999998</v>
      </c>
      <c r="H32" s="35">
        <f t="shared" si="5"/>
        <v>3613.8854320099999</v>
      </c>
      <c r="I32" s="35">
        <v>1147.9357986299999</v>
      </c>
      <c r="J32" s="35">
        <f t="shared" si="6"/>
        <v>2465.9496333799998</v>
      </c>
      <c r="K32" s="35">
        <v>1230.58698555</v>
      </c>
      <c r="L32" s="35">
        <v>1132.7757245800001</v>
      </c>
      <c r="M32" s="35">
        <v>102.58692325</v>
      </c>
      <c r="N32" s="35">
        <f t="shared" si="7"/>
        <v>2509.3805485100002</v>
      </c>
      <c r="O32" s="35">
        <v>247.72539531000001</v>
      </c>
      <c r="P32" s="35">
        <f t="shared" si="8"/>
        <v>2261.6551532000003</v>
      </c>
      <c r="Q32" s="35">
        <v>1046.6176000200001</v>
      </c>
      <c r="R32" s="35">
        <v>1152.96087205</v>
      </c>
      <c r="S32" s="35">
        <v>62.076681129999997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6259.5456780500008</v>
      </c>
      <c r="C33" s="35">
        <f t="shared" si="0"/>
        <v>1362.3805735200001</v>
      </c>
      <c r="D33" s="35">
        <f t="shared" si="1"/>
        <v>4897.1651045300005</v>
      </c>
      <c r="E33" s="35">
        <f t="shared" si="2"/>
        <v>2364.8545013900002</v>
      </c>
      <c r="F33" s="35">
        <f t="shared" si="3"/>
        <v>2362.2325340899997</v>
      </c>
      <c r="G33" s="35">
        <f t="shared" si="4"/>
        <v>170.07806905000001</v>
      </c>
      <c r="H33" s="35">
        <f t="shared" si="5"/>
        <v>3667.1775337499998</v>
      </c>
      <c r="I33" s="35">
        <v>1130.5465999200001</v>
      </c>
      <c r="J33" s="35">
        <f t="shared" si="6"/>
        <v>2536.6309338299998</v>
      </c>
      <c r="K33" s="35">
        <v>1307.32598401</v>
      </c>
      <c r="L33" s="35">
        <v>1129.5059797599999</v>
      </c>
      <c r="M33" s="35">
        <v>99.798970060000002</v>
      </c>
      <c r="N33" s="35">
        <f t="shared" si="7"/>
        <v>2592.3681443</v>
      </c>
      <c r="O33" s="35">
        <v>231.83397360000001</v>
      </c>
      <c r="P33" s="35">
        <f t="shared" si="8"/>
        <v>2360.5341707000002</v>
      </c>
      <c r="Q33" s="35">
        <v>1057.52851738</v>
      </c>
      <c r="R33" s="35">
        <v>1232.72655433</v>
      </c>
      <c r="S33" s="35">
        <v>70.279098989999994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6425.4217721300001</v>
      </c>
      <c r="C34" s="35">
        <f t="shared" si="0"/>
        <v>1322.4461581199998</v>
      </c>
      <c r="D34" s="35">
        <f t="shared" si="1"/>
        <v>5102.9756140099998</v>
      </c>
      <c r="E34" s="35">
        <f t="shared" si="2"/>
        <v>2471.5697499999997</v>
      </c>
      <c r="F34" s="35">
        <f t="shared" si="3"/>
        <v>2463.34455144</v>
      </c>
      <c r="G34" s="35">
        <f t="shared" si="4"/>
        <v>168.06131256999998</v>
      </c>
      <c r="H34" s="35">
        <f t="shared" si="5"/>
        <v>3769.2981466000001</v>
      </c>
      <c r="I34" s="35">
        <v>1105.9059981299999</v>
      </c>
      <c r="J34" s="35">
        <f t="shared" si="6"/>
        <v>2663.3921484700004</v>
      </c>
      <c r="K34" s="35">
        <v>1433.7678944199999</v>
      </c>
      <c r="L34" s="35">
        <v>1130.5855194000001</v>
      </c>
      <c r="M34" s="35">
        <v>99.038734649999995</v>
      </c>
      <c r="N34" s="35">
        <f t="shared" si="7"/>
        <v>2656.12362553</v>
      </c>
      <c r="O34" s="35">
        <v>216.54015999000001</v>
      </c>
      <c r="P34" s="35">
        <f t="shared" si="8"/>
        <v>2439.5834655399999</v>
      </c>
      <c r="Q34" s="35">
        <v>1037.8018555799999</v>
      </c>
      <c r="R34" s="35">
        <v>1332.75903204</v>
      </c>
      <c r="S34" s="35">
        <v>69.022577920000003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6608.1547342499998</v>
      </c>
      <c r="C35" s="35">
        <f t="shared" si="0"/>
        <v>1324.82622479</v>
      </c>
      <c r="D35" s="35">
        <f t="shared" si="1"/>
        <v>5283.3285094599996</v>
      </c>
      <c r="E35" s="35">
        <f t="shared" si="2"/>
        <v>2586.85072954</v>
      </c>
      <c r="F35" s="35">
        <f t="shared" si="3"/>
        <v>2518.58611948</v>
      </c>
      <c r="G35" s="35">
        <f t="shared" si="4"/>
        <v>177.89166044000001</v>
      </c>
      <c r="H35" s="35">
        <f t="shared" si="5"/>
        <v>3893.6529837600001</v>
      </c>
      <c r="I35" s="35">
        <v>1107.11406702</v>
      </c>
      <c r="J35" s="35">
        <f t="shared" si="6"/>
        <v>2786.5389167399999</v>
      </c>
      <c r="K35" s="35">
        <v>1527.26670702</v>
      </c>
      <c r="L35" s="35">
        <v>1153.6249630699999</v>
      </c>
      <c r="M35" s="35">
        <v>105.64724665</v>
      </c>
      <c r="N35" s="35">
        <f t="shared" si="7"/>
        <v>2714.5017504900002</v>
      </c>
      <c r="O35" s="35">
        <v>217.71215777</v>
      </c>
      <c r="P35" s="35">
        <f t="shared" si="8"/>
        <v>2496.7895927200002</v>
      </c>
      <c r="Q35" s="35">
        <v>1059.58402252</v>
      </c>
      <c r="R35" s="35">
        <v>1364.9611564100001</v>
      </c>
      <c r="S35" s="35">
        <v>72.244413789999996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6645.8920367600003</v>
      </c>
      <c r="C36" s="35">
        <f t="shared" si="0"/>
        <v>1282.0145261800001</v>
      </c>
      <c r="D36" s="35">
        <f t="shared" si="1"/>
        <v>5363.8775105799996</v>
      </c>
      <c r="E36" s="35">
        <f t="shared" si="2"/>
        <v>2568.4779992999997</v>
      </c>
      <c r="F36" s="35">
        <f t="shared" si="3"/>
        <v>2746.4604918499999</v>
      </c>
      <c r="G36" s="35">
        <f t="shared" si="4"/>
        <v>48.939019430000002</v>
      </c>
      <c r="H36" s="35">
        <f t="shared" si="5"/>
        <v>3957.5393125000001</v>
      </c>
      <c r="I36" s="35">
        <v>1086.93267113</v>
      </c>
      <c r="J36" s="35">
        <f t="shared" si="6"/>
        <v>2870.60664137</v>
      </c>
      <c r="K36" s="35">
        <v>1550.6945839099999</v>
      </c>
      <c r="L36" s="35">
        <v>1286.9620733700001</v>
      </c>
      <c r="M36" s="35">
        <v>32.949984090000001</v>
      </c>
      <c r="N36" s="35">
        <f t="shared" si="7"/>
        <v>2688.3527242599998</v>
      </c>
      <c r="O36" s="35">
        <v>195.08185505</v>
      </c>
      <c r="P36" s="35">
        <f t="shared" si="8"/>
        <v>2493.27086921</v>
      </c>
      <c r="Q36" s="35">
        <v>1017.78341539</v>
      </c>
      <c r="R36" s="35">
        <v>1459.4984184800001</v>
      </c>
      <c r="S36" s="35">
        <v>15.989035339999999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6758.4900961999992</v>
      </c>
      <c r="C37" s="35">
        <f t="shared" si="0"/>
        <v>1330.39004088</v>
      </c>
      <c r="D37" s="35">
        <f t="shared" si="1"/>
        <v>5428.1000553199992</v>
      </c>
      <c r="E37" s="35">
        <f t="shared" si="2"/>
        <v>2556.2652799299999</v>
      </c>
      <c r="F37" s="35">
        <f t="shared" si="3"/>
        <v>2811.54650141</v>
      </c>
      <c r="G37" s="35">
        <f t="shared" si="4"/>
        <v>60.28827398</v>
      </c>
      <c r="H37" s="35">
        <f t="shared" si="5"/>
        <v>4084.9030302800002</v>
      </c>
      <c r="I37" s="35">
        <v>1131.0985431900001</v>
      </c>
      <c r="J37" s="35">
        <f t="shared" si="6"/>
        <v>2953.8044870899998</v>
      </c>
      <c r="K37" s="35">
        <v>1582.6159817099999</v>
      </c>
      <c r="L37" s="35">
        <v>1330.7731055100001</v>
      </c>
      <c r="M37" s="35">
        <v>40.415399870000002</v>
      </c>
      <c r="N37" s="35">
        <f t="shared" si="7"/>
        <v>2673.58706592</v>
      </c>
      <c r="O37" s="35">
        <v>199.29149769</v>
      </c>
      <c r="P37" s="35">
        <f t="shared" si="8"/>
        <v>2474.2955682299998</v>
      </c>
      <c r="Q37" s="35">
        <v>973.64929821999999</v>
      </c>
      <c r="R37" s="35">
        <v>1480.7733959</v>
      </c>
      <c r="S37" s="35">
        <v>19.872874110000001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6900.8092588900008</v>
      </c>
      <c r="C38" s="35">
        <f t="shared" si="0"/>
        <v>1415.0957557500001</v>
      </c>
      <c r="D38" s="35">
        <f t="shared" si="1"/>
        <v>5485.7135031399994</v>
      </c>
      <c r="E38" s="35">
        <f t="shared" si="2"/>
        <v>2550.6326894599997</v>
      </c>
      <c r="F38" s="35">
        <f t="shared" si="3"/>
        <v>2870.55648612</v>
      </c>
      <c r="G38" s="35">
        <f t="shared" si="4"/>
        <v>64.524327560000003</v>
      </c>
      <c r="H38" s="35">
        <f t="shared" si="5"/>
        <v>4252.2831553199994</v>
      </c>
      <c r="I38" s="35">
        <v>1214.01466134</v>
      </c>
      <c r="J38" s="35">
        <f t="shared" si="6"/>
        <v>3038.2684939799997</v>
      </c>
      <c r="K38" s="35">
        <v>1631.26480739</v>
      </c>
      <c r="L38" s="35">
        <v>1364.45131092</v>
      </c>
      <c r="M38" s="35">
        <v>42.552375670000004</v>
      </c>
      <c r="N38" s="35">
        <f t="shared" si="7"/>
        <v>2648.52610357</v>
      </c>
      <c r="O38" s="35">
        <v>201.08109440999999</v>
      </c>
      <c r="P38" s="35">
        <f t="shared" si="8"/>
        <v>2447.4450091600002</v>
      </c>
      <c r="Q38" s="35">
        <v>919.36788206999995</v>
      </c>
      <c r="R38" s="35">
        <v>1506.1051752000001</v>
      </c>
      <c r="S38" s="35">
        <v>21.97195189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6957.0685221900003</v>
      </c>
      <c r="C39" s="35">
        <f t="shared" si="0"/>
        <v>1402.5053763799999</v>
      </c>
      <c r="D39" s="35">
        <f t="shared" si="1"/>
        <v>5554.5631458099997</v>
      </c>
      <c r="E39" s="35">
        <f t="shared" si="2"/>
        <v>2562.8523704099998</v>
      </c>
      <c r="F39" s="35">
        <f t="shared" si="3"/>
        <v>2925.5115170199997</v>
      </c>
      <c r="G39" s="35">
        <f t="shared" si="4"/>
        <v>66.199258380000003</v>
      </c>
      <c r="H39" s="35">
        <f t="shared" si="5"/>
        <v>4317.9701832800001</v>
      </c>
      <c r="I39" s="35">
        <v>1205.3631105699999</v>
      </c>
      <c r="J39" s="35">
        <f t="shared" si="6"/>
        <v>3112.60707271</v>
      </c>
      <c r="K39" s="35">
        <v>1659.1134560400001</v>
      </c>
      <c r="L39" s="35">
        <v>1408.43240474</v>
      </c>
      <c r="M39" s="35">
        <v>45.061211929999999</v>
      </c>
      <c r="N39" s="35">
        <f t="shared" si="7"/>
        <v>2639.0983389099997</v>
      </c>
      <c r="O39" s="35">
        <v>197.14226581</v>
      </c>
      <c r="P39" s="35">
        <f t="shared" si="8"/>
        <v>2441.9560730999997</v>
      </c>
      <c r="Q39" s="35">
        <v>903.73891436999997</v>
      </c>
      <c r="R39" s="35">
        <v>1517.0791122799999</v>
      </c>
      <c r="S39" s="35">
        <v>21.138046450000001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7162.8696786299997</v>
      </c>
      <c r="C40" s="35">
        <f t="shared" si="0"/>
        <v>1506.98337272</v>
      </c>
      <c r="D40" s="35">
        <f t="shared" si="1"/>
        <v>5655.8863059099995</v>
      </c>
      <c r="E40" s="35">
        <f t="shared" si="2"/>
        <v>2597.5924518299998</v>
      </c>
      <c r="F40" s="35">
        <f t="shared" si="3"/>
        <v>2990.61186284</v>
      </c>
      <c r="G40" s="35">
        <f t="shared" si="4"/>
        <v>67.681991240000002</v>
      </c>
      <c r="H40" s="35">
        <f t="shared" si="5"/>
        <v>4530.1976450499997</v>
      </c>
      <c r="I40" s="35">
        <v>1321.8052413600001</v>
      </c>
      <c r="J40" s="35">
        <f t="shared" si="6"/>
        <v>3208.3924036899998</v>
      </c>
      <c r="K40" s="35">
        <v>1708.43848043</v>
      </c>
      <c r="L40" s="35">
        <v>1453.24526107</v>
      </c>
      <c r="M40" s="35">
        <v>46.708662189999998</v>
      </c>
      <c r="N40" s="35">
        <f t="shared" si="7"/>
        <v>2632.6720335799996</v>
      </c>
      <c r="O40" s="35">
        <v>185.17813136000001</v>
      </c>
      <c r="P40" s="35">
        <f t="shared" si="8"/>
        <v>2447.4939022199997</v>
      </c>
      <c r="Q40" s="35">
        <v>889.15397140000005</v>
      </c>
      <c r="R40" s="35">
        <v>1537.36660177</v>
      </c>
      <c r="S40" s="35">
        <v>20.97332905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7254.4991940699992</v>
      </c>
      <c r="C41" s="35">
        <f t="shared" si="0"/>
        <v>1472.79149143</v>
      </c>
      <c r="D41" s="35">
        <f t="shared" si="1"/>
        <v>5781.7077026400002</v>
      </c>
      <c r="E41" s="35">
        <f t="shared" si="2"/>
        <v>2417.2756855600001</v>
      </c>
      <c r="F41" s="35">
        <f t="shared" si="3"/>
        <v>3287.8366081300001</v>
      </c>
      <c r="G41" s="35">
        <f t="shared" si="4"/>
        <v>76.595408949999992</v>
      </c>
      <c r="H41" s="35">
        <f t="shared" si="5"/>
        <v>4604.7797549299994</v>
      </c>
      <c r="I41" s="35">
        <v>1284.08176744</v>
      </c>
      <c r="J41" s="35">
        <f t="shared" si="6"/>
        <v>3320.6979874899998</v>
      </c>
      <c r="K41" s="35">
        <v>1759.2364616499999</v>
      </c>
      <c r="L41" s="35">
        <v>1509.3623089099999</v>
      </c>
      <c r="M41" s="35">
        <v>52.099216929999997</v>
      </c>
      <c r="N41" s="35">
        <f t="shared" si="7"/>
        <v>2649.7194391399998</v>
      </c>
      <c r="O41" s="35">
        <v>188.70972398999999</v>
      </c>
      <c r="P41" s="35">
        <f t="shared" si="8"/>
        <v>2461.0097151499999</v>
      </c>
      <c r="Q41" s="35">
        <v>658.03922391000003</v>
      </c>
      <c r="R41" s="35">
        <v>1778.4742992199999</v>
      </c>
      <c r="S41" s="35">
        <v>24.496192019999999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7335.68727717</v>
      </c>
      <c r="C42" s="35">
        <f t="shared" si="0"/>
        <v>1452.9441338199999</v>
      </c>
      <c r="D42" s="35">
        <f t="shared" si="1"/>
        <v>5882.7431433499996</v>
      </c>
      <c r="E42" s="35">
        <f t="shared" si="2"/>
        <v>2455.59261199</v>
      </c>
      <c r="F42" s="35">
        <f t="shared" si="3"/>
        <v>3342.33199156</v>
      </c>
      <c r="G42" s="35">
        <f t="shared" si="4"/>
        <v>84.818539799999996</v>
      </c>
      <c r="H42" s="35">
        <f t="shared" si="5"/>
        <v>4686.3960016399997</v>
      </c>
      <c r="I42" s="35">
        <v>1267.1622351399999</v>
      </c>
      <c r="J42" s="35">
        <f t="shared" si="6"/>
        <v>3419.2337664999995</v>
      </c>
      <c r="K42" s="35">
        <v>1807.64036001</v>
      </c>
      <c r="L42" s="35">
        <v>1554.47151188</v>
      </c>
      <c r="M42" s="35">
        <v>57.121894609999998</v>
      </c>
      <c r="N42" s="35">
        <f t="shared" si="7"/>
        <v>2649.2912755299999</v>
      </c>
      <c r="O42" s="35">
        <v>185.78189868000001</v>
      </c>
      <c r="P42" s="35">
        <f t="shared" si="8"/>
        <v>2463.5093768500001</v>
      </c>
      <c r="Q42" s="35">
        <v>647.95225198000003</v>
      </c>
      <c r="R42" s="35">
        <v>1787.86047968</v>
      </c>
      <c r="S42" s="35">
        <v>27.696645190000002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7451.8057898100014</v>
      </c>
      <c r="C43" s="35">
        <f t="shared" si="0"/>
        <v>1449.2430035500001</v>
      </c>
      <c r="D43" s="35">
        <f t="shared" si="1"/>
        <v>6002.5627862599995</v>
      </c>
      <c r="E43" s="35">
        <f t="shared" si="2"/>
        <v>2495.9881554399999</v>
      </c>
      <c r="F43" s="35">
        <f t="shared" si="3"/>
        <v>3396.4872123499999</v>
      </c>
      <c r="G43" s="35">
        <f t="shared" si="4"/>
        <v>110.08741846999999</v>
      </c>
      <c r="H43" s="35">
        <f t="shared" si="5"/>
        <v>4771.6002657999998</v>
      </c>
      <c r="I43" s="35">
        <v>1259.4199377800001</v>
      </c>
      <c r="J43" s="35">
        <f t="shared" si="6"/>
        <v>3512.1803280199997</v>
      </c>
      <c r="K43" s="35">
        <v>1840.5802694399999</v>
      </c>
      <c r="L43" s="35">
        <v>1589.3677551200001</v>
      </c>
      <c r="M43" s="35">
        <v>82.232303459999997</v>
      </c>
      <c r="N43" s="35">
        <f t="shared" si="7"/>
        <v>2680.2055240100003</v>
      </c>
      <c r="O43" s="35">
        <v>189.82306577</v>
      </c>
      <c r="P43" s="35">
        <f t="shared" si="8"/>
        <v>2490.3824582400002</v>
      </c>
      <c r="Q43" s="35">
        <v>655.40788599999996</v>
      </c>
      <c r="R43" s="35">
        <v>1807.1194572300001</v>
      </c>
      <c r="S43" s="35">
        <v>27.855115009999999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7599.3012415799994</v>
      </c>
      <c r="C44" s="35">
        <f t="shared" si="0"/>
        <v>1440.6122499599999</v>
      </c>
      <c r="D44" s="35">
        <f t="shared" si="1"/>
        <v>6158.6889916199998</v>
      </c>
      <c r="E44" s="35">
        <f t="shared" si="2"/>
        <v>2553.9551502600002</v>
      </c>
      <c r="F44" s="35">
        <f t="shared" si="3"/>
        <v>3486.1538955999999</v>
      </c>
      <c r="G44" s="35">
        <f t="shared" si="4"/>
        <v>118.57994576</v>
      </c>
      <c r="H44" s="35">
        <f t="shared" si="5"/>
        <v>4925.3999869199997</v>
      </c>
      <c r="I44" s="35">
        <v>1255.4540009299999</v>
      </c>
      <c r="J44" s="35">
        <f t="shared" si="6"/>
        <v>3669.9459859900003</v>
      </c>
      <c r="K44" s="35">
        <v>1906.8537575800001</v>
      </c>
      <c r="L44" s="35">
        <v>1671.85642551</v>
      </c>
      <c r="M44" s="35">
        <v>91.235802899999996</v>
      </c>
      <c r="N44" s="35">
        <f t="shared" si="7"/>
        <v>2673.9012546600002</v>
      </c>
      <c r="O44" s="35">
        <v>185.15824903000001</v>
      </c>
      <c r="P44" s="35">
        <f t="shared" si="8"/>
        <v>2488.74300563</v>
      </c>
      <c r="Q44" s="35">
        <v>647.10139268</v>
      </c>
      <c r="R44" s="35">
        <v>1814.2974700899999</v>
      </c>
      <c r="S44" s="35">
        <v>27.344142860000002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7695.38423401</v>
      </c>
      <c r="C45" s="35">
        <f t="shared" si="0"/>
        <v>1457.9324088799999</v>
      </c>
      <c r="D45" s="35">
        <f t="shared" si="1"/>
        <v>6237.4518251299996</v>
      </c>
      <c r="E45" s="35">
        <f t="shared" si="2"/>
        <v>2555.1717089600002</v>
      </c>
      <c r="F45" s="35">
        <f t="shared" si="3"/>
        <v>3555.5898746399998</v>
      </c>
      <c r="G45" s="35">
        <f t="shared" si="4"/>
        <v>126.69024153000001</v>
      </c>
      <c r="H45" s="35">
        <f t="shared" si="5"/>
        <v>5023.2566222899995</v>
      </c>
      <c r="I45" s="35">
        <v>1267.7049207699999</v>
      </c>
      <c r="J45" s="35">
        <f t="shared" si="6"/>
        <v>3755.5517015199998</v>
      </c>
      <c r="K45" s="35">
        <v>1926.4715168</v>
      </c>
      <c r="L45" s="35">
        <v>1729.3691616799999</v>
      </c>
      <c r="M45" s="35">
        <v>99.711023040000001</v>
      </c>
      <c r="N45" s="35">
        <f t="shared" si="7"/>
        <v>2672.1276117200005</v>
      </c>
      <c r="O45" s="35">
        <v>190.22748811</v>
      </c>
      <c r="P45" s="35">
        <f t="shared" si="8"/>
        <v>2481.9001236100003</v>
      </c>
      <c r="Q45" s="35">
        <v>628.70019216000003</v>
      </c>
      <c r="R45" s="35">
        <v>1826.2207129599999</v>
      </c>
      <c r="S45" s="35">
        <v>26.979218490000001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7815.1931755500009</v>
      </c>
      <c r="C46" s="35">
        <f t="shared" si="0"/>
        <v>1430.81068779</v>
      </c>
      <c r="D46" s="35">
        <f t="shared" si="1"/>
        <v>6384.38248776</v>
      </c>
      <c r="E46" s="35">
        <f t="shared" si="2"/>
        <v>2540.3652713299998</v>
      </c>
      <c r="F46" s="35">
        <f t="shared" si="3"/>
        <v>3710.17128508</v>
      </c>
      <c r="G46" s="35">
        <f t="shared" si="4"/>
        <v>133.84593135</v>
      </c>
      <c r="H46" s="35">
        <f t="shared" si="5"/>
        <v>5143.8690964299994</v>
      </c>
      <c r="I46" s="35">
        <v>1260.146602</v>
      </c>
      <c r="J46" s="35">
        <f t="shared" si="6"/>
        <v>3883.7224944299996</v>
      </c>
      <c r="K46" s="35">
        <v>1923.80491846</v>
      </c>
      <c r="L46" s="35">
        <v>1853.6643743499999</v>
      </c>
      <c r="M46" s="35">
        <v>106.25320162</v>
      </c>
      <c r="N46" s="35">
        <f t="shared" si="7"/>
        <v>2671.3240791200001</v>
      </c>
      <c r="O46" s="35">
        <v>170.66408579</v>
      </c>
      <c r="P46" s="35">
        <f t="shared" si="8"/>
        <v>2500.6599933299999</v>
      </c>
      <c r="Q46" s="35">
        <v>616.56035286999997</v>
      </c>
      <c r="R46" s="35">
        <v>1856.5069107300001</v>
      </c>
      <c r="S46" s="35">
        <v>27.592729729999999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7735.1512588599999</v>
      </c>
      <c r="C47" s="35">
        <f t="shared" si="0"/>
        <v>1356.0373900299999</v>
      </c>
      <c r="D47" s="35">
        <f t="shared" si="1"/>
        <v>6379.1138688299998</v>
      </c>
      <c r="E47" s="35">
        <f t="shared" si="2"/>
        <v>2483.1434019100002</v>
      </c>
      <c r="F47" s="35">
        <f t="shared" si="3"/>
        <v>3744.6229729900001</v>
      </c>
      <c r="G47" s="35">
        <f t="shared" si="4"/>
        <v>151.34749393000001</v>
      </c>
      <c r="H47" s="35">
        <f t="shared" si="5"/>
        <v>5089.1830109600005</v>
      </c>
      <c r="I47" s="35">
        <v>1190.8899149199999</v>
      </c>
      <c r="J47" s="35">
        <f t="shared" si="6"/>
        <v>3898.2930960400004</v>
      </c>
      <c r="K47" s="35">
        <v>1880.61540388</v>
      </c>
      <c r="L47" s="35">
        <v>1893.69982525</v>
      </c>
      <c r="M47" s="35">
        <v>123.97786691</v>
      </c>
      <c r="N47" s="35">
        <f t="shared" si="7"/>
        <v>2645.9682478999998</v>
      </c>
      <c r="O47" s="35">
        <v>165.14747510999999</v>
      </c>
      <c r="P47" s="35">
        <f t="shared" si="8"/>
        <v>2480.8207727899999</v>
      </c>
      <c r="Q47" s="35">
        <v>602.52799803000005</v>
      </c>
      <c r="R47" s="35">
        <v>1850.9231477400001</v>
      </c>
      <c r="S47" s="35">
        <v>27.369627019999999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7972.1593642999997</v>
      </c>
      <c r="C48" s="35">
        <f t="shared" si="0"/>
        <v>1240.0429412899998</v>
      </c>
      <c r="D48" s="35">
        <f t="shared" si="1"/>
        <v>6732.1164230100003</v>
      </c>
      <c r="E48" s="35">
        <f t="shared" si="2"/>
        <v>2490.3809710099999</v>
      </c>
      <c r="F48" s="35">
        <f t="shared" si="3"/>
        <v>4027.2800841400003</v>
      </c>
      <c r="G48" s="35">
        <f t="shared" si="4"/>
        <v>214.45536786</v>
      </c>
      <c r="H48" s="35">
        <f t="shared" si="5"/>
        <v>4812.0170997100004</v>
      </c>
      <c r="I48" s="35">
        <v>1044.9496538599999</v>
      </c>
      <c r="J48" s="35">
        <f t="shared" si="6"/>
        <v>3767.0674458500002</v>
      </c>
      <c r="K48" s="35">
        <v>1783.9547476800001</v>
      </c>
      <c r="L48" s="35">
        <v>1802.34242234</v>
      </c>
      <c r="M48" s="35">
        <v>180.77027583</v>
      </c>
      <c r="N48" s="35">
        <f t="shared" si="7"/>
        <v>3160.1422645900002</v>
      </c>
      <c r="O48" s="35">
        <v>195.09328743</v>
      </c>
      <c r="P48" s="35">
        <f t="shared" si="8"/>
        <v>2965.04897716</v>
      </c>
      <c r="Q48" s="35">
        <v>706.42622332999997</v>
      </c>
      <c r="R48" s="35">
        <v>2224.9376618000001</v>
      </c>
      <c r="S48" s="35">
        <v>33.68509203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7876.2107746399997</v>
      </c>
      <c r="C49" s="35">
        <f t="shared" si="0"/>
        <v>1288.6315568</v>
      </c>
      <c r="D49" s="35">
        <f t="shared" si="1"/>
        <v>6587.5792178400006</v>
      </c>
      <c r="E49" s="35">
        <f t="shared" si="2"/>
        <v>2403.10386199</v>
      </c>
      <c r="F49" s="35">
        <f t="shared" si="3"/>
        <v>3971.0005966500003</v>
      </c>
      <c r="G49" s="35">
        <f t="shared" si="4"/>
        <v>213.47475919999999</v>
      </c>
      <c r="H49" s="35">
        <f t="shared" si="5"/>
        <v>4631.5748131300006</v>
      </c>
      <c r="I49" s="35">
        <v>1026.27072137</v>
      </c>
      <c r="J49" s="35">
        <f t="shared" si="6"/>
        <v>3605.3040917600001</v>
      </c>
      <c r="K49" s="35">
        <v>1710.00384061</v>
      </c>
      <c r="L49" s="35">
        <v>1718.7027932399999</v>
      </c>
      <c r="M49" s="35">
        <v>176.59745791</v>
      </c>
      <c r="N49" s="35">
        <f t="shared" si="7"/>
        <v>3244.6359615100005</v>
      </c>
      <c r="O49" s="35">
        <v>262.36083543000001</v>
      </c>
      <c r="P49" s="35">
        <f t="shared" si="8"/>
        <v>2982.2751260800005</v>
      </c>
      <c r="Q49" s="35">
        <v>693.10002138000004</v>
      </c>
      <c r="R49" s="35">
        <v>2252.2978034100001</v>
      </c>
      <c r="S49" s="35">
        <v>36.877301289999998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7937.3341413899998</v>
      </c>
      <c r="C50" s="35">
        <f t="shared" si="0"/>
        <v>1402.55313753</v>
      </c>
      <c r="D50" s="35">
        <f t="shared" si="1"/>
        <v>6534.7810038600001</v>
      </c>
      <c r="E50" s="35">
        <f t="shared" si="2"/>
        <v>2425.0669891000002</v>
      </c>
      <c r="F50" s="35">
        <f t="shared" si="3"/>
        <v>3893.3619141499998</v>
      </c>
      <c r="G50" s="35">
        <f t="shared" si="4"/>
        <v>216.35210061000001</v>
      </c>
      <c r="H50" s="35">
        <f t="shared" si="5"/>
        <v>4739.9667296500002</v>
      </c>
      <c r="I50" s="35">
        <v>1156.40828485</v>
      </c>
      <c r="J50" s="35">
        <f t="shared" si="6"/>
        <v>3583.5584448000004</v>
      </c>
      <c r="K50" s="35">
        <v>1737.4221939500001</v>
      </c>
      <c r="L50" s="35">
        <v>1669.08962918</v>
      </c>
      <c r="M50" s="35">
        <v>177.04662167000001</v>
      </c>
      <c r="N50" s="35">
        <f t="shared" si="7"/>
        <v>3197.3674117399996</v>
      </c>
      <c r="O50" s="35">
        <v>246.14485268000001</v>
      </c>
      <c r="P50" s="35">
        <f t="shared" si="8"/>
        <v>2951.2225590599996</v>
      </c>
      <c r="Q50" s="35">
        <v>687.64479515000005</v>
      </c>
      <c r="R50" s="35">
        <v>2224.2722849699999</v>
      </c>
      <c r="S50" s="35">
        <v>39.30547894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7993.4979544099997</v>
      </c>
      <c r="C51" s="35">
        <f t="shared" si="0"/>
        <v>1407.3686488499998</v>
      </c>
      <c r="D51" s="35">
        <f t="shared" si="1"/>
        <v>6586.1293055599999</v>
      </c>
      <c r="E51" s="35">
        <f t="shared" si="2"/>
        <v>2497.9955238499997</v>
      </c>
      <c r="F51" s="35">
        <f t="shared" si="3"/>
        <v>3869.4474202399997</v>
      </c>
      <c r="G51" s="35">
        <f t="shared" si="4"/>
        <v>218.68636147000001</v>
      </c>
      <c r="H51" s="35">
        <f t="shared" si="5"/>
        <v>4806.5884779999997</v>
      </c>
      <c r="I51" s="35">
        <v>1158.4625767099999</v>
      </c>
      <c r="J51" s="35">
        <f t="shared" si="6"/>
        <v>3648.12590129</v>
      </c>
      <c r="K51" s="35">
        <v>1810.16015963</v>
      </c>
      <c r="L51" s="35">
        <v>1659.76300087</v>
      </c>
      <c r="M51" s="35">
        <v>178.20274079000001</v>
      </c>
      <c r="N51" s="35">
        <f t="shared" si="7"/>
        <v>3186.90947641</v>
      </c>
      <c r="O51" s="35">
        <v>248.90607213999999</v>
      </c>
      <c r="P51" s="35">
        <f t="shared" si="8"/>
        <v>2938.0034042699999</v>
      </c>
      <c r="Q51" s="35">
        <v>687.83536421999997</v>
      </c>
      <c r="R51" s="35">
        <v>2209.6844193699999</v>
      </c>
      <c r="S51" s="35">
        <v>40.483620680000001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8219.32134357</v>
      </c>
      <c r="C52" s="35">
        <f t="shared" si="0"/>
        <v>1614.32787717</v>
      </c>
      <c r="D52" s="35">
        <f t="shared" si="1"/>
        <v>6604.9934663999993</v>
      </c>
      <c r="E52" s="35">
        <f t="shared" si="2"/>
        <v>2572.4143413900001</v>
      </c>
      <c r="F52" s="35">
        <f t="shared" si="3"/>
        <v>3815.0687350899998</v>
      </c>
      <c r="G52" s="35">
        <f t="shared" si="4"/>
        <v>217.51038991999999</v>
      </c>
      <c r="H52" s="35">
        <f t="shared" si="5"/>
        <v>5086.7321358299996</v>
      </c>
      <c r="I52" s="35">
        <v>1360.6979111999999</v>
      </c>
      <c r="J52" s="35">
        <f t="shared" si="6"/>
        <v>3726.0342246299997</v>
      </c>
      <c r="K52" s="35">
        <v>1894.8624112099999</v>
      </c>
      <c r="L52" s="35">
        <v>1654.2328477999999</v>
      </c>
      <c r="M52" s="35">
        <v>176.93896562</v>
      </c>
      <c r="N52" s="35">
        <f t="shared" si="7"/>
        <v>3132.5892077399999</v>
      </c>
      <c r="O52" s="35">
        <v>253.62996597</v>
      </c>
      <c r="P52" s="35">
        <f t="shared" si="8"/>
        <v>2878.9592417700001</v>
      </c>
      <c r="Q52" s="35">
        <v>677.55193018</v>
      </c>
      <c r="R52" s="35">
        <v>2160.8358872899998</v>
      </c>
      <c r="S52" s="35">
        <v>40.571424299999997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8159.402906790001</v>
      </c>
      <c r="C53" s="35">
        <f t="shared" si="0"/>
        <v>1566.99812688</v>
      </c>
      <c r="D53" s="35">
        <f t="shared" si="1"/>
        <v>6592.4047799099999</v>
      </c>
      <c r="E53" s="35">
        <f t="shared" si="2"/>
        <v>2610.8395546100001</v>
      </c>
      <c r="F53" s="35">
        <f t="shared" si="3"/>
        <v>3761.850711</v>
      </c>
      <c r="G53" s="35">
        <f t="shared" si="4"/>
        <v>219.71451430000002</v>
      </c>
      <c r="H53" s="35">
        <f t="shared" si="5"/>
        <v>5037.2120311500003</v>
      </c>
      <c r="I53" s="35">
        <v>1301.4309935399999</v>
      </c>
      <c r="J53" s="35">
        <f t="shared" si="6"/>
        <v>3735.7810376100001</v>
      </c>
      <c r="K53" s="35">
        <v>1926.4914723300001</v>
      </c>
      <c r="L53" s="35">
        <v>1630.7872472399999</v>
      </c>
      <c r="M53" s="35">
        <v>178.50231804000001</v>
      </c>
      <c r="N53" s="35">
        <f t="shared" si="7"/>
        <v>3122.1908756399998</v>
      </c>
      <c r="O53" s="35">
        <v>265.56713334</v>
      </c>
      <c r="P53" s="35">
        <f t="shared" si="8"/>
        <v>2856.6237422999998</v>
      </c>
      <c r="Q53" s="35">
        <v>684.34808227999997</v>
      </c>
      <c r="R53" s="35">
        <v>2131.0634637600001</v>
      </c>
      <c r="S53" s="35">
        <v>41.212196259999999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8310.8857769300012</v>
      </c>
      <c r="C54" s="35">
        <f t="shared" si="0"/>
        <v>1604.0600316</v>
      </c>
      <c r="D54" s="35">
        <f t="shared" si="1"/>
        <v>6706.8257453300002</v>
      </c>
      <c r="E54" s="35">
        <f t="shared" si="2"/>
        <v>2617.1431453499999</v>
      </c>
      <c r="F54" s="35">
        <f t="shared" si="3"/>
        <v>3858.2695623500003</v>
      </c>
      <c r="G54" s="35">
        <f t="shared" si="4"/>
        <v>231.41303763000002</v>
      </c>
      <c r="H54" s="35">
        <f t="shared" si="5"/>
        <v>4908.0149083599999</v>
      </c>
      <c r="I54" s="35">
        <v>1295.8115498699999</v>
      </c>
      <c r="J54" s="35">
        <f t="shared" si="6"/>
        <v>3612.20335849</v>
      </c>
      <c r="K54" s="35">
        <v>1853.36116771</v>
      </c>
      <c r="L54" s="35">
        <v>1572.6091967899999</v>
      </c>
      <c r="M54" s="35">
        <v>186.23299399000001</v>
      </c>
      <c r="N54" s="35">
        <f t="shared" si="7"/>
        <v>3402.8708685700003</v>
      </c>
      <c r="O54" s="35">
        <v>308.24848172999998</v>
      </c>
      <c r="P54" s="35">
        <f t="shared" si="8"/>
        <v>3094.6223868400002</v>
      </c>
      <c r="Q54" s="35">
        <v>763.78197764000004</v>
      </c>
      <c r="R54" s="35">
        <v>2285.6603655600002</v>
      </c>
      <c r="S54" s="35">
        <v>45.180043640000001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7836.3278472000002</v>
      </c>
      <c r="C55" s="35">
        <f t="shared" si="0"/>
        <v>1615.2188435100002</v>
      </c>
      <c r="D55" s="35">
        <f t="shared" si="1"/>
        <v>6221.1090036900005</v>
      </c>
      <c r="E55" s="35">
        <f t="shared" si="2"/>
        <v>2434.79361552</v>
      </c>
      <c r="F55" s="35">
        <f t="shared" si="3"/>
        <v>3560.06695902</v>
      </c>
      <c r="G55" s="35">
        <f t="shared" si="4"/>
        <v>226.24842915000002</v>
      </c>
      <c r="H55" s="35">
        <f t="shared" si="5"/>
        <v>4749.8894786600003</v>
      </c>
      <c r="I55" s="35">
        <v>1320.9396489600001</v>
      </c>
      <c r="J55" s="35">
        <f t="shared" si="6"/>
        <v>3428.9498297000005</v>
      </c>
      <c r="K55" s="35">
        <v>1732.6399071200001</v>
      </c>
      <c r="L55" s="35">
        <v>1513.4677026700001</v>
      </c>
      <c r="M55" s="35">
        <v>182.84221991000001</v>
      </c>
      <c r="N55" s="35">
        <f t="shared" si="7"/>
        <v>3086.4383685399998</v>
      </c>
      <c r="O55" s="35">
        <v>294.27919455</v>
      </c>
      <c r="P55" s="35">
        <f t="shared" si="8"/>
        <v>2792.15917399</v>
      </c>
      <c r="Q55" s="35">
        <v>702.15370840000003</v>
      </c>
      <c r="R55" s="35">
        <v>2046.5992563499999</v>
      </c>
      <c r="S55" s="35">
        <v>43.406209240000003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7693.3696602600003</v>
      </c>
      <c r="C56" s="35">
        <f t="shared" si="0"/>
        <v>1581.00709798</v>
      </c>
      <c r="D56" s="35">
        <f t="shared" si="1"/>
        <v>6112.36256228</v>
      </c>
      <c r="E56" s="35">
        <f t="shared" si="2"/>
        <v>2462.1601897099999</v>
      </c>
      <c r="F56" s="35">
        <f t="shared" si="3"/>
        <v>3425.6465582199999</v>
      </c>
      <c r="G56" s="35">
        <f t="shared" si="4"/>
        <v>224.55581434999999</v>
      </c>
      <c r="H56" s="35">
        <f t="shared" si="5"/>
        <v>4695.2431234400001</v>
      </c>
      <c r="I56" s="35">
        <v>1295.34209199</v>
      </c>
      <c r="J56" s="35">
        <f t="shared" si="6"/>
        <v>3399.9010314500001</v>
      </c>
      <c r="K56" s="35">
        <v>1740.4861171699999</v>
      </c>
      <c r="L56" s="35">
        <v>1477.97574545</v>
      </c>
      <c r="M56" s="35">
        <v>181.43916883</v>
      </c>
      <c r="N56" s="35">
        <f t="shared" si="7"/>
        <v>2998.1265368199997</v>
      </c>
      <c r="O56" s="35">
        <v>285.66500599</v>
      </c>
      <c r="P56" s="35">
        <f t="shared" si="8"/>
        <v>2712.4615308299999</v>
      </c>
      <c r="Q56" s="35">
        <v>721.67407254</v>
      </c>
      <c r="R56" s="35">
        <v>1947.6708127700001</v>
      </c>
      <c r="S56" s="35">
        <v>43.116645519999999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8065.4712684999995</v>
      </c>
      <c r="C57" s="35">
        <f t="shared" si="0"/>
        <v>1640.1516882200001</v>
      </c>
      <c r="D57" s="35">
        <f t="shared" si="1"/>
        <v>6425.3195802800001</v>
      </c>
      <c r="E57" s="35">
        <f t="shared" si="2"/>
        <v>2590.4892534599999</v>
      </c>
      <c r="F57" s="35">
        <f t="shared" si="3"/>
        <v>3609.6134013400001</v>
      </c>
      <c r="G57" s="35">
        <f t="shared" si="4"/>
        <v>225.21692547999999</v>
      </c>
      <c r="H57" s="35">
        <f t="shared" si="5"/>
        <v>4679.4883231599997</v>
      </c>
      <c r="I57" s="35">
        <v>1312.1904746800001</v>
      </c>
      <c r="J57" s="35">
        <f t="shared" si="6"/>
        <v>3367.2978484800001</v>
      </c>
      <c r="K57" s="35">
        <v>1749.39420645</v>
      </c>
      <c r="L57" s="35">
        <v>1441.4585347699999</v>
      </c>
      <c r="M57" s="35">
        <v>176.44510725999999</v>
      </c>
      <c r="N57" s="35">
        <f t="shared" si="7"/>
        <v>3385.9829453400007</v>
      </c>
      <c r="O57" s="35">
        <v>327.96121354000002</v>
      </c>
      <c r="P57" s="35">
        <f t="shared" si="8"/>
        <v>3058.0217318000005</v>
      </c>
      <c r="Q57" s="35">
        <v>841.09504701000003</v>
      </c>
      <c r="R57" s="35">
        <v>2168.1548665700002</v>
      </c>
      <c r="S57" s="35">
        <v>48.77181822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7989.3717782300009</v>
      </c>
      <c r="C58" s="35">
        <f t="shared" si="0"/>
        <v>1594.1718373399999</v>
      </c>
      <c r="D58" s="35">
        <f t="shared" si="1"/>
        <v>6395.1999408899992</v>
      </c>
      <c r="E58" s="35">
        <f t="shared" si="2"/>
        <v>2700.3543082899996</v>
      </c>
      <c r="F58" s="35">
        <f t="shared" si="3"/>
        <v>3474.6051149499999</v>
      </c>
      <c r="G58" s="35">
        <f t="shared" si="4"/>
        <v>220.24051765000002</v>
      </c>
      <c r="H58" s="35">
        <f t="shared" si="5"/>
        <v>4523.7224676699998</v>
      </c>
      <c r="I58" s="35">
        <v>1249.09843735</v>
      </c>
      <c r="J58" s="35">
        <f t="shared" si="6"/>
        <v>3274.6240303199997</v>
      </c>
      <c r="K58" s="35">
        <v>1780.1796294599999</v>
      </c>
      <c r="L58" s="35">
        <v>1325.55687708</v>
      </c>
      <c r="M58" s="35">
        <v>168.88752378000001</v>
      </c>
      <c r="N58" s="35">
        <f t="shared" si="7"/>
        <v>3465.6493105599993</v>
      </c>
      <c r="O58" s="35">
        <v>345.07339998999998</v>
      </c>
      <c r="P58" s="35">
        <f t="shared" si="8"/>
        <v>3120.5759105699995</v>
      </c>
      <c r="Q58" s="35">
        <v>920.17467882999995</v>
      </c>
      <c r="R58" s="35">
        <v>2149.0482378699999</v>
      </c>
      <c r="S58" s="35">
        <v>51.352993869999999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7898.1141713500001</v>
      </c>
      <c r="C59" s="35">
        <f t="shared" si="0"/>
        <v>1652.54297266</v>
      </c>
      <c r="D59" s="35">
        <f t="shared" si="1"/>
        <v>6245.5711986900005</v>
      </c>
      <c r="E59" s="35">
        <f t="shared" si="2"/>
        <v>2668.66692956</v>
      </c>
      <c r="F59" s="35">
        <f t="shared" si="3"/>
        <v>3356.98815337</v>
      </c>
      <c r="G59" s="35">
        <f t="shared" si="4"/>
        <v>219.91611576000003</v>
      </c>
      <c r="H59" s="35">
        <f t="shared" si="5"/>
        <v>4488.7042612300002</v>
      </c>
      <c r="I59" s="35">
        <v>1280.97175322</v>
      </c>
      <c r="J59" s="35">
        <f t="shared" si="6"/>
        <v>3207.7325080099999</v>
      </c>
      <c r="K59" s="35">
        <v>1774.0668876</v>
      </c>
      <c r="L59" s="35">
        <v>1265.35670237</v>
      </c>
      <c r="M59" s="35">
        <v>168.30891804000001</v>
      </c>
      <c r="N59" s="35">
        <f t="shared" si="7"/>
        <v>3409.4099101199999</v>
      </c>
      <c r="O59" s="35">
        <v>371.57121943999999</v>
      </c>
      <c r="P59" s="35">
        <f t="shared" si="8"/>
        <v>3037.8386906800001</v>
      </c>
      <c r="Q59" s="35">
        <v>894.60004196</v>
      </c>
      <c r="R59" s="35">
        <v>2091.6314510000002</v>
      </c>
      <c r="S59" s="35">
        <v>51.607197720000002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9775.3324334099998</v>
      </c>
      <c r="C60" s="35">
        <f t="shared" si="0"/>
        <v>1936.5853491100002</v>
      </c>
      <c r="D60" s="35">
        <f t="shared" si="1"/>
        <v>7838.7470843000001</v>
      </c>
      <c r="E60" s="35">
        <f t="shared" si="2"/>
        <v>3110.05210743</v>
      </c>
      <c r="F60" s="35">
        <f t="shared" si="3"/>
        <v>4420.3333689000001</v>
      </c>
      <c r="G60" s="35">
        <f t="shared" si="4"/>
        <v>308.36160797000002</v>
      </c>
      <c r="H60" s="35">
        <f t="shared" si="5"/>
        <v>4329.4019811399994</v>
      </c>
      <c r="I60" s="35">
        <v>1262.2151514100001</v>
      </c>
      <c r="J60" s="35">
        <f t="shared" si="6"/>
        <v>3067.1868297299998</v>
      </c>
      <c r="K60" s="35">
        <v>1721.55002943</v>
      </c>
      <c r="L60" s="35">
        <v>1123.0210764399999</v>
      </c>
      <c r="M60" s="35">
        <v>222.61572386</v>
      </c>
      <c r="N60" s="35">
        <f t="shared" si="7"/>
        <v>5445.9304522700004</v>
      </c>
      <c r="O60" s="35">
        <v>674.37019769999995</v>
      </c>
      <c r="P60" s="35">
        <f t="shared" si="8"/>
        <v>4771.5602545700003</v>
      </c>
      <c r="Q60" s="35">
        <v>1388.502078</v>
      </c>
      <c r="R60" s="35">
        <v>3297.3122924600002</v>
      </c>
      <c r="S60" s="35">
        <v>85.745884110000006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8485.6698621899995</v>
      </c>
      <c r="C61" s="35">
        <f t="shared" si="0"/>
        <v>1757.00762463</v>
      </c>
      <c r="D61" s="35">
        <f t="shared" si="1"/>
        <v>6728.66223756</v>
      </c>
      <c r="E61" s="35">
        <f t="shared" si="2"/>
        <v>2816.2749120899998</v>
      </c>
      <c r="F61" s="35">
        <f t="shared" si="3"/>
        <v>3624.7430356599998</v>
      </c>
      <c r="G61" s="35">
        <f t="shared" si="4"/>
        <v>287.64428981000003</v>
      </c>
      <c r="H61" s="35">
        <f t="shared" si="5"/>
        <v>4246.1874194599995</v>
      </c>
      <c r="I61" s="35">
        <v>1244.7972588099999</v>
      </c>
      <c r="J61" s="35">
        <f t="shared" si="6"/>
        <v>3001.3901606499999</v>
      </c>
      <c r="K61" s="35">
        <v>1744.10682901</v>
      </c>
      <c r="L61" s="35">
        <v>1039.9065927700001</v>
      </c>
      <c r="M61" s="35">
        <v>217.37673887</v>
      </c>
      <c r="N61" s="35">
        <f t="shared" si="7"/>
        <v>4239.48244273</v>
      </c>
      <c r="O61" s="35">
        <v>512.21036581999999</v>
      </c>
      <c r="P61" s="35">
        <f t="shared" si="8"/>
        <v>3727.2720769100001</v>
      </c>
      <c r="Q61" s="35">
        <v>1072.1680830800001</v>
      </c>
      <c r="R61" s="35">
        <v>2584.8364428899999</v>
      </c>
      <c r="S61" s="35">
        <v>70.267550940000007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7997.8376042300006</v>
      </c>
      <c r="C62" s="35">
        <f t="shared" si="0"/>
        <v>1670.9520928100001</v>
      </c>
      <c r="D62" s="35">
        <f t="shared" si="1"/>
        <v>6326.8855114199996</v>
      </c>
      <c r="E62" s="35">
        <f t="shared" si="2"/>
        <v>2688.8351515700001</v>
      </c>
      <c r="F62" s="35">
        <f t="shared" si="3"/>
        <v>3349.3498962900003</v>
      </c>
      <c r="G62" s="35">
        <f t="shared" si="4"/>
        <v>288.70046356</v>
      </c>
      <c r="H62" s="35">
        <f t="shared" si="5"/>
        <v>4302.4587400800001</v>
      </c>
      <c r="I62" s="35">
        <v>1289.24155174</v>
      </c>
      <c r="J62" s="35">
        <f t="shared" si="6"/>
        <v>3013.2171883400001</v>
      </c>
      <c r="K62" s="35">
        <v>1749.9940602900001</v>
      </c>
      <c r="L62" s="35">
        <v>1032.5490358300001</v>
      </c>
      <c r="M62" s="35">
        <v>230.67409222000001</v>
      </c>
      <c r="N62" s="35">
        <f t="shared" si="7"/>
        <v>3695.37886415</v>
      </c>
      <c r="O62" s="35">
        <v>381.71054106999998</v>
      </c>
      <c r="P62" s="35">
        <f t="shared" si="8"/>
        <v>3313.6683230799999</v>
      </c>
      <c r="Q62" s="35">
        <v>938.84109128</v>
      </c>
      <c r="R62" s="35">
        <v>2316.80086046</v>
      </c>
      <c r="S62" s="35">
        <v>58.026371339999997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7897.047102380001</v>
      </c>
      <c r="C63" s="35">
        <f t="shared" si="0"/>
        <v>1727.6065977200001</v>
      </c>
      <c r="D63" s="35">
        <f t="shared" si="1"/>
        <v>6169.4405046600004</v>
      </c>
      <c r="E63" s="35">
        <f t="shared" si="2"/>
        <v>2573.96462058</v>
      </c>
      <c r="F63" s="35">
        <f t="shared" si="3"/>
        <v>3301.1588988500002</v>
      </c>
      <c r="G63" s="35">
        <f t="shared" si="4"/>
        <v>294.31698523</v>
      </c>
      <c r="H63" s="35">
        <f t="shared" si="5"/>
        <v>4335.9999900499997</v>
      </c>
      <c r="I63" s="35">
        <v>1318.7338362600001</v>
      </c>
      <c r="J63" s="35">
        <f t="shared" si="6"/>
        <v>3017.2661537899999</v>
      </c>
      <c r="K63" s="35">
        <v>1760.77108333</v>
      </c>
      <c r="L63" s="35">
        <v>1020.94421727</v>
      </c>
      <c r="M63" s="35">
        <v>235.55085319</v>
      </c>
      <c r="N63" s="35">
        <f t="shared" si="7"/>
        <v>3561.0471123300003</v>
      </c>
      <c r="O63" s="35">
        <v>408.87276145999999</v>
      </c>
      <c r="P63" s="35">
        <f t="shared" si="8"/>
        <v>3152.1743508700001</v>
      </c>
      <c r="Q63" s="35">
        <v>813.19353724999996</v>
      </c>
      <c r="R63" s="35">
        <v>2280.2146815800002</v>
      </c>
      <c r="S63" s="35">
        <v>58.766132040000002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7984.3393497400002</v>
      </c>
      <c r="C64" s="35">
        <f t="shared" si="0"/>
        <v>1849.5218693900001</v>
      </c>
      <c r="D64" s="35">
        <f t="shared" si="1"/>
        <v>6134.8174803500006</v>
      </c>
      <c r="E64" s="35">
        <f t="shared" si="2"/>
        <v>2604.5851054700001</v>
      </c>
      <c r="F64" s="35">
        <f t="shared" si="3"/>
        <v>3237.15460682</v>
      </c>
      <c r="G64" s="35">
        <f t="shared" si="4"/>
        <v>293.07776805999998</v>
      </c>
      <c r="H64" s="35">
        <f t="shared" si="5"/>
        <v>4455.6729349000007</v>
      </c>
      <c r="I64" s="35">
        <v>1431.4187487900001</v>
      </c>
      <c r="J64" s="35">
        <f t="shared" si="6"/>
        <v>3024.2541861100003</v>
      </c>
      <c r="K64" s="35">
        <v>1799.29254143</v>
      </c>
      <c r="L64" s="35">
        <v>989.03807724000001</v>
      </c>
      <c r="M64" s="35">
        <v>235.92356744</v>
      </c>
      <c r="N64" s="35">
        <f t="shared" si="7"/>
        <v>3528.6664148400005</v>
      </c>
      <c r="O64" s="35">
        <v>418.10312060000001</v>
      </c>
      <c r="P64" s="35">
        <f t="shared" si="8"/>
        <v>3110.5632942400002</v>
      </c>
      <c r="Q64" s="35">
        <v>805.29256404</v>
      </c>
      <c r="R64" s="35">
        <v>2248.1165295800001</v>
      </c>
      <c r="S64" s="35">
        <v>57.154200619999997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7750.3794099999996</v>
      </c>
      <c r="C65" s="35">
        <f t="shared" si="0"/>
        <v>1774.3898769500001</v>
      </c>
      <c r="D65" s="35">
        <f t="shared" si="1"/>
        <v>5975.9895330500003</v>
      </c>
      <c r="E65" s="35">
        <f t="shared" si="2"/>
        <v>2511.6679825599999</v>
      </c>
      <c r="F65" s="35">
        <f t="shared" si="3"/>
        <v>3177.2879906600001</v>
      </c>
      <c r="G65" s="35">
        <f t="shared" si="4"/>
        <v>287.03355983</v>
      </c>
      <c r="H65" s="35">
        <f t="shared" si="5"/>
        <v>4294.0647729800003</v>
      </c>
      <c r="I65" s="35">
        <v>1377.68345722</v>
      </c>
      <c r="J65" s="35">
        <f t="shared" si="6"/>
        <v>2916.3813157600002</v>
      </c>
      <c r="K65" s="35">
        <v>1729.0881246599999</v>
      </c>
      <c r="L65" s="35">
        <v>952.62620583</v>
      </c>
      <c r="M65" s="35">
        <v>234.66698527</v>
      </c>
      <c r="N65" s="35">
        <f t="shared" si="7"/>
        <v>3456.3146370200006</v>
      </c>
      <c r="O65" s="35">
        <v>396.70641972999999</v>
      </c>
      <c r="P65" s="35">
        <f t="shared" si="8"/>
        <v>3059.6082172900005</v>
      </c>
      <c r="Q65" s="35">
        <v>782.57985789999998</v>
      </c>
      <c r="R65" s="35">
        <v>2224.6617848300002</v>
      </c>
      <c r="S65" s="35">
        <v>52.366574559999997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7673.2237750900003</v>
      </c>
      <c r="C66" s="35">
        <f t="shared" si="0"/>
        <v>1759.3054271399999</v>
      </c>
      <c r="D66" s="35">
        <f t="shared" si="1"/>
        <v>5913.9183479499998</v>
      </c>
      <c r="E66" s="35">
        <f t="shared" si="2"/>
        <v>3287.3752187199998</v>
      </c>
      <c r="F66" s="35">
        <f t="shared" si="3"/>
        <v>2341.3475396399999</v>
      </c>
      <c r="G66" s="35">
        <f t="shared" si="4"/>
        <v>285.19558959</v>
      </c>
      <c r="H66" s="35">
        <f t="shared" si="5"/>
        <v>4282.8173445100001</v>
      </c>
      <c r="I66" s="35">
        <v>1370.9536183099999</v>
      </c>
      <c r="J66" s="35">
        <f t="shared" si="6"/>
        <v>2911.8637261999997</v>
      </c>
      <c r="K66" s="35">
        <v>1739.7240056799999</v>
      </c>
      <c r="L66" s="35">
        <v>936.13264422999998</v>
      </c>
      <c r="M66" s="35">
        <v>236.00707628999999</v>
      </c>
      <c r="N66" s="35">
        <f t="shared" si="7"/>
        <v>3390.4064305800002</v>
      </c>
      <c r="O66" s="35">
        <v>388.35180882999998</v>
      </c>
      <c r="P66" s="35">
        <f t="shared" si="8"/>
        <v>3002.05462175</v>
      </c>
      <c r="Q66" s="35">
        <v>1547.6512130399999</v>
      </c>
      <c r="R66" s="35">
        <v>1405.2148954100001</v>
      </c>
      <c r="S66" s="35">
        <v>49.188513299999997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7692.5027087199996</v>
      </c>
      <c r="C67" s="35">
        <f t="shared" si="0"/>
        <v>1797.8129258099998</v>
      </c>
      <c r="D67" s="35">
        <f t="shared" si="1"/>
        <v>5894.6897829099998</v>
      </c>
      <c r="E67" s="35">
        <f t="shared" si="2"/>
        <v>3339.0277872500001</v>
      </c>
      <c r="F67" s="35">
        <f t="shared" si="3"/>
        <v>2271.4925764600002</v>
      </c>
      <c r="G67" s="35">
        <f t="shared" si="4"/>
        <v>284.16941919999999</v>
      </c>
      <c r="H67" s="35">
        <f t="shared" si="5"/>
        <v>4311.7156082799993</v>
      </c>
      <c r="I67" s="35">
        <v>1424.7111794699999</v>
      </c>
      <c r="J67" s="35">
        <f t="shared" si="6"/>
        <v>2887.0044288099998</v>
      </c>
      <c r="K67" s="35">
        <v>1740.1823725199999</v>
      </c>
      <c r="L67" s="35">
        <v>905.53080058</v>
      </c>
      <c r="M67" s="35">
        <v>241.29125571</v>
      </c>
      <c r="N67" s="35">
        <f t="shared" si="7"/>
        <v>3380.7871004399999</v>
      </c>
      <c r="O67" s="35">
        <v>373.10174633999998</v>
      </c>
      <c r="P67" s="35">
        <f t="shared" si="8"/>
        <v>3007.6853541</v>
      </c>
      <c r="Q67" s="35">
        <v>1598.8454147299999</v>
      </c>
      <c r="R67" s="35">
        <v>1365.96177588</v>
      </c>
      <c r="S67" s="35">
        <v>42.878163489999999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8040.0011151899998</v>
      </c>
      <c r="C68" s="35">
        <f t="shared" ref="C68" si="9">I68+O68</f>
        <v>1880.85208997</v>
      </c>
      <c r="D68" s="35">
        <f t="shared" ref="D68" si="10">J68+P68</f>
        <v>6159.1490252200001</v>
      </c>
      <c r="E68" s="35">
        <f t="shared" ref="E68" si="11">K68+Q68</f>
        <v>3515.03302764</v>
      </c>
      <c r="F68" s="35">
        <f t="shared" ref="F68" si="12">L68+R68</f>
        <v>2302.2899332699999</v>
      </c>
      <c r="G68" s="35">
        <f t="shared" ref="G68" si="13">M68+S68</f>
        <v>341.82606430999999</v>
      </c>
      <c r="H68" s="35">
        <f t="shared" ref="H68" si="14">SUM(I68:J68)</f>
        <v>4417.3490261499992</v>
      </c>
      <c r="I68" s="35">
        <v>1483.3257810099999</v>
      </c>
      <c r="J68" s="35">
        <f t="shared" ref="J68" si="15">SUM(K68:M68)</f>
        <v>2934.0232451399997</v>
      </c>
      <c r="K68" s="35">
        <v>1780.80481405</v>
      </c>
      <c r="L68" s="35">
        <v>856.92133024999998</v>
      </c>
      <c r="M68" s="35">
        <v>296.29710083999998</v>
      </c>
      <c r="N68" s="35">
        <f t="shared" ref="N68" si="16">SUM(O68:P68)</f>
        <v>3622.6520890399997</v>
      </c>
      <c r="O68" s="35">
        <v>397.52630895999999</v>
      </c>
      <c r="P68" s="35">
        <f t="shared" ref="P68" si="17">SUM(Q68:S68)</f>
        <v>3225.1257800799999</v>
      </c>
      <c r="Q68" s="35">
        <v>1734.22821359</v>
      </c>
      <c r="R68" s="35">
        <v>1445.3686030199999</v>
      </c>
      <c r="S68" s="35">
        <v>45.528963470000001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7862.3494231700006</v>
      </c>
      <c r="C69" s="35">
        <f t="shared" ref="C69" si="18">I69+O69</f>
        <v>1664.0389227199998</v>
      </c>
      <c r="D69" s="35">
        <f t="shared" ref="D69" si="19">J69+P69</f>
        <v>6198.3105004500003</v>
      </c>
      <c r="E69" s="35">
        <f t="shared" ref="E69" si="20">K69+Q69</f>
        <v>3531.8349509</v>
      </c>
      <c r="F69" s="35">
        <f t="shared" ref="F69" si="21">L69+R69</f>
        <v>2238.6451541599999</v>
      </c>
      <c r="G69" s="35">
        <f t="shared" ref="G69" si="22">M69+S69</f>
        <v>427.83039539000004</v>
      </c>
      <c r="H69" s="35">
        <f t="shared" ref="H69" si="23">SUM(I69:J69)</f>
        <v>4236.9967302499999</v>
      </c>
      <c r="I69" s="35">
        <v>1312.26125125</v>
      </c>
      <c r="J69" s="35">
        <f t="shared" ref="J69" si="24">SUM(K69:M69)</f>
        <v>2924.7354789999999</v>
      </c>
      <c r="K69" s="35">
        <v>1780.59670226</v>
      </c>
      <c r="L69" s="35">
        <v>763.68133417000001</v>
      </c>
      <c r="M69" s="35">
        <v>380.45744257000001</v>
      </c>
      <c r="N69" s="35">
        <f t="shared" ref="N69" si="25">SUM(O69:P69)</f>
        <v>3625.3526929200002</v>
      </c>
      <c r="O69" s="35">
        <v>351.77767146999997</v>
      </c>
      <c r="P69" s="35">
        <f t="shared" ref="P69" si="26">SUM(Q69:S69)</f>
        <v>3273.5750214500003</v>
      </c>
      <c r="Q69" s="35">
        <v>1751.2382486399999</v>
      </c>
      <c r="R69" s="35">
        <v>1474.96381999</v>
      </c>
      <c r="S69" s="35">
        <v>47.372952820000002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8215.6595713900006</v>
      </c>
      <c r="C70" s="35">
        <f t="shared" ref="C70" si="27">I70+O70</f>
        <v>2023.1170397199999</v>
      </c>
      <c r="D70" s="35">
        <f t="shared" ref="D70" si="28">J70+P70</f>
        <v>6192.5425316700002</v>
      </c>
      <c r="E70" s="35">
        <f t="shared" ref="E70" si="29">K70+Q70</f>
        <v>3603.8843993600003</v>
      </c>
      <c r="F70" s="35">
        <f t="shared" ref="F70" si="30">L70+R70</f>
        <v>2158.71121047</v>
      </c>
      <c r="G70" s="35">
        <f t="shared" ref="G70" si="31">M70+S70</f>
        <v>429.94692184000007</v>
      </c>
      <c r="H70" s="35">
        <f t="shared" ref="H70" si="32">SUM(I70:J70)</f>
        <v>4665.3997054600004</v>
      </c>
      <c r="I70" s="35">
        <v>1706.52885907</v>
      </c>
      <c r="J70" s="35">
        <f t="shared" ref="J70" si="33">SUM(K70:M70)</f>
        <v>2958.8708463900002</v>
      </c>
      <c r="K70" s="35">
        <v>1842.85063141</v>
      </c>
      <c r="L70" s="35">
        <v>733.46970750000003</v>
      </c>
      <c r="M70" s="35">
        <v>382.55050748000008</v>
      </c>
      <c r="N70" s="35">
        <f t="shared" ref="N70" si="34">SUM(O70:P70)</f>
        <v>3550.2598659300006</v>
      </c>
      <c r="O70" s="35">
        <v>316.58818065000003</v>
      </c>
      <c r="P70" s="35">
        <f t="shared" ref="P70" si="35">SUM(Q70:S70)</f>
        <v>3233.6716852800005</v>
      </c>
      <c r="Q70" s="35">
        <v>1761.0337679500001</v>
      </c>
      <c r="R70" s="35">
        <v>1425.2415029700001</v>
      </c>
      <c r="S70" s="35">
        <v>47.396414360000009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8247.739879140001</v>
      </c>
      <c r="C71" s="35">
        <f t="shared" ref="C71" si="36">I71+O71</f>
        <v>1760.1593468000001</v>
      </c>
      <c r="D71" s="35">
        <f t="shared" ref="D71" si="37">J71+P71</f>
        <v>6487.58053234</v>
      </c>
      <c r="E71" s="35">
        <f t="shared" ref="E71" si="38">K71+Q71</f>
        <v>3808.8487491400001</v>
      </c>
      <c r="F71" s="35">
        <f t="shared" ref="F71" si="39">L71+R71</f>
        <v>2214.69288839</v>
      </c>
      <c r="G71" s="35">
        <f t="shared" ref="G71" si="40">M71+S71</f>
        <v>464.0388948100001</v>
      </c>
      <c r="H71" s="35">
        <f t="shared" ref="H71" si="41">SUM(I71:J71)</f>
        <v>4476.0968918500002</v>
      </c>
      <c r="I71" s="35">
        <v>1428.4192764300001</v>
      </c>
      <c r="J71" s="35">
        <f t="shared" ref="J71" si="42">SUM(K71:M71)</f>
        <v>3047.6776154200002</v>
      </c>
      <c r="K71" s="35">
        <v>1902.4505337400001</v>
      </c>
      <c r="L71" s="35">
        <v>730.69650288000003</v>
      </c>
      <c r="M71" s="35">
        <v>414.53057880000011</v>
      </c>
      <c r="N71" s="35">
        <f t="shared" ref="N71" si="43">SUM(O71:P71)</f>
        <v>3771.6429872899998</v>
      </c>
      <c r="O71" s="35">
        <v>331.74007037000013</v>
      </c>
      <c r="P71" s="35">
        <f t="shared" ref="P71" si="44">SUM(Q71:S71)</f>
        <v>3439.9029169199998</v>
      </c>
      <c r="Q71" s="35">
        <v>1906.3982154</v>
      </c>
      <c r="R71" s="35">
        <v>1483.99638551</v>
      </c>
      <c r="S71" s="35">
        <v>49.508316010000001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8536.5503938799993</v>
      </c>
      <c r="C72" s="35">
        <f t="shared" ref="C72" si="45">I72+O72</f>
        <v>1730.5867652000002</v>
      </c>
      <c r="D72" s="35">
        <f t="shared" ref="D72" si="46">J72+P72</f>
        <v>6805.9636286800005</v>
      </c>
      <c r="E72" s="35">
        <f t="shared" ref="E72" si="47">K72+Q72</f>
        <v>3979.3741345899998</v>
      </c>
      <c r="F72" s="35">
        <f t="shared" ref="F72" si="48">L72+R72</f>
        <v>2331.3573835500001</v>
      </c>
      <c r="G72" s="35">
        <f t="shared" ref="G72" si="49">M72+S72</f>
        <v>495.23211054000001</v>
      </c>
      <c r="H72" s="35">
        <f t="shared" ref="H72" si="50">SUM(I72:J72)</f>
        <v>4464.62299833</v>
      </c>
      <c r="I72" s="35">
        <v>1384.7528912400001</v>
      </c>
      <c r="J72" s="35">
        <f t="shared" ref="J72" si="51">SUM(K72:M72)</f>
        <v>3079.8701070900001</v>
      </c>
      <c r="K72" s="35">
        <v>1922.01731103</v>
      </c>
      <c r="L72" s="35">
        <v>715.79341552000005</v>
      </c>
      <c r="M72" s="35">
        <v>442.05938054000001</v>
      </c>
      <c r="N72" s="35">
        <f t="shared" ref="N72" si="52">SUM(O72:P72)</f>
        <v>4071.9273955500003</v>
      </c>
      <c r="O72" s="35">
        <v>345.83387396000001</v>
      </c>
      <c r="P72" s="35">
        <f t="shared" ref="P72" si="53">SUM(Q72:S72)</f>
        <v>3726.0935215900004</v>
      </c>
      <c r="Q72" s="35">
        <v>2057.3568235600001</v>
      </c>
      <c r="R72" s="35">
        <v>1615.5639680300001</v>
      </c>
      <c r="S72" s="35">
        <v>53.172730000000008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8454.49094229</v>
      </c>
      <c r="C73" s="35">
        <f t="shared" ref="C73" si="54">I73+O73</f>
        <v>1749.5978335700001</v>
      </c>
      <c r="D73" s="35">
        <f t="shared" ref="D73" si="55">J73+P73</f>
        <v>6704.8931087199999</v>
      </c>
      <c r="E73" s="35">
        <f t="shared" ref="E73" si="56">K73+Q73</f>
        <v>3908.7990966099997</v>
      </c>
      <c r="F73" s="35">
        <f t="shared" ref="F73" si="57">L73+R73</f>
        <v>2299.99283616</v>
      </c>
      <c r="G73" s="35">
        <f t="shared" ref="G73" si="58">M73+S73</f>
        <v>496.10117594999997</v>
      </c>
      <c r="H73" s="35">
        <f t="shared" ref="H73" si="59">SUM(I73:J73)</f>
        <v>4474.8638151300001</v>
      </c>
      <c r="I73" s="35">
        <v>1394.50951502</v>
      </c>
      <c r="J73" s="35">
        <f t="shared" ref="J73" si="60">SUM(K73:M73)</f>
        <v>3080.3543001099997</v>
      </c>
      <c r="K73" s="35">
        <v>1906.6861050699999</v>
      </c>
      <c r="L73" s="35">
        <v>725.62606344999995</v>
      </c>
      <c r="M73" s="35">
        <v>448.04213159</v>
      </c>
      <c r="N73" s="35">
        <f t="shared" ref="N73" si="61">SUM(O73:P73)</f>
        <v>3979.6271271599999</v>
      </c>
      <c r="O73" s="35">
        <v>355.08831855000011</v>
      </c>
      <c r="P73" s="35">
        <f t="shared" ref="P73" si="62">SUM(Q73:S73)</f>
        <v>3624.5388086099997</v>
      </c>
      <c r="Q73" s="35">
        <v>2002.1129915399999</v>
      </c>
      <c r="R73" s="35">
        <v>1574.3667727100001</v>
      </c>
      <c r="S73" s="35">
        <v>48.059044360000001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8429.3083022300016</v>
      </c>
      <c r="C74" s="35">
        <f t="shared" ref="C74" si="63">I74+O74</f>
        <v>1846.2085068200001</v>
      </c>
      <c r="D74" s="35">
        <f t="shared" ref="D74" si="64">J74+P74</f>
        <v>6583.0997954100003</v>
      </c>
      <c r="E74" s="35">
        <f t="shared" ref="E74" si="65">K74+Q74</f>
        <v>3915.7713761200002</v>
      </c>
      <c r="F74" s="35">
        <f t="shared" ref="F74" si="66">L74+R74</f>
        <v>2364.8650721099998</v>
      </c>
      <c r="G74" s="35">
        <f t="shared" ref="G74" si="67">M74+S74</f>
        <v>302.46334717999997</v>
      </c>
      <c r="H74" s="35">
        <f t="shared" ref="H74" si="68">SUM(I74:J74)</f>
        <v>4585.6698641599996</v>
      </c>
      <c r="I74" s="35">
        <v>1490.3233255800001</v>
      </c>
      <c r="J74" s="35">
        <f t="shared" ref="J74" si="69">SUM(K74:M74)</f>
        <v>3095.34653858</v>
      </c>
      <c r="K74" s="35">
        <v>1965.83249591</v>
      </c>
      <c r="L74" s="35">
        <v>873.3910717</v>
      </c>
      <c r="M74" s="35">
        <v>256.12297096999998</v>
      </c>
      <c r="N74" s="35">
        <f t="shared" ref="N74" si="70">SUM(O74:P74)</f>
        <v>3843.6384380699997</v>
      </c>
      <c r="O74" s="35">
        <v>355.88518124000001</v>
      </c>
      <c r="P74" s="35">
        <f t="shared" ref="P74" si="71">SUM(Q74:S74)</f>
        <v>3487.7532568299998</v>
      </c>
      <c r="Q74" s="35">
        <v>1949.93888021</v>
      </c>
      <c r="R74" s="35">
        <v>1491.4740004099999</v>
      </c>
      <c r="S74" s="35">
        <v>46.340376210000002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8529.8433822000006</v>
      </c>
      <c r="C75" s="35">
        <f t="shared" ref="C75" si="72">I75+O75</f>
        <v>1936.0326046</v>
      </c>
      <c r="D75" s="35">
        <f t="shared" ref="D75" si="73">J75+P75</f>
        <v>6593.8107775999997</v>
      </c>
      <c r="E75" s="35">
        <f t="shared" ref="E75" si="74">K75+Q75</f>
        <v>3975.0147745200002</v>
      </c>
      <c r="F75" s="35">
        <f t="shared" ref="F75" si="75">L75+R75</f>
        <v>2390.8432653099999</v>
      </c>
      <c r="G75" s="35">
        <f t="shared" ref="G75" si="76">M75+S75</f>
        <v>227.95273777</v>
      </c>
      <c r="H75" s="35">
        <f t="shared" ref="H75" si="77">SUM(I75:J75)</f>
        <v>4665.8731745599998</v>
      </c>
      <c r="I75" s="35">
        <v>1562.38142672</v>
      </c>
      <c r="J75" s="35">
        <f t="shared" ref="J75" si="78">SUM(K75:M75)</f>
        <v>3103.4917478399998</v>
      </c>
      <c r="K75" s="35">
        <v>2007.54356502</v>
      </c>
      <c r="L75" s="35">
        <v>915.40002428000003</v>
      </c>
      <c r="M75" s="35">
        <v>180.54815854</v>
      </c>
      <c r="N75" s="35">
        <f t="shared" ref="N75" si="79">SUM(O75:P75)</f>
        <v>3863.9702076399999</v>
      </c>
      <c r="O75" s="35">
        <v>373.65117787999998</v>
      </c>
      <c r="P75" s="35">
        <f t="shared" ref="P75" si="80">SUM(Q75:S75)</f>
        <v>3490.3190297599999</v>
      </c>
      <c r="Q75" s="35">
        <v>1967.4712095</v>
      </c>
      <c r="R75" s="35">
        <v>1475.4432410300001</v>
      </c>
      <c r="S75" s="35">
        <v>47.404579230000003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8666.8420237400005</v>
      </c>
      <c r="C76" s="35">
        <f t="shared" ref="C76" si="81">I76+O76</f>
        <v>2139.4782649700001</v>
      </c>
      <c r="D76" s="35">
        <f t="shared" ref="D76" si="82">J76+P76</f>
        <v>6527.3637587699995</v>
      </c>
      <c r="E76" s="35">
        <f t="shared" ref="E76" si="83">K76+Q76</f>
        <v>3925.7725157300001</v>
      </c>
      <c r="F76" s="35">
        <f t="shared" ref="F76" si="84">L76+R76</f>
        <v>2393.9246629300001</v>
      </c>
      <c r="G76" s="35">
        <f t="shared" ref="G76" si="85">M76+S76</f>
        <v>207.66658010999998</v>
      </c>
      <c r="H76" s="35">
        <f t="shared" ref="H76" si="86">SUM(I76:J76)</f>
        <v>4838.1610828299999</v>
      </c>
      <c r="I76" s="35">
        <v>1761.4658235500001</v>
      </c>
      <c r="J76" s="35">
        <f t="shared" ref="J76" si="87">SUM(K76:M76)</f>
        <v>3076.6952592799998</v>
      </c>
      <c r="K76" s="35">
        <v>1983.1640479</v>
      </c>
      <c r="L76" s="35">
        <v>931.12478150000004</v>
      </c>
      <c r="M76" s="35">
        <v>162.40642987999999</v>
      </c>
      <c r="N76" s="35">
        <f t="shared" ref="N76" si="88">SUM(O76:P76)</f>
        <v>3828.6809409100001</v>
      </c>
      <c r="O76" s="35">
        <v>378.01244142000002</v>
      </c>
      <c r="P76" s="35">
        <f t="shared" ref="P76" si="89">SUM(Q76:S76)</f>
        <v>3450.6684994900002</v>
      </c>
      <c r="Q76" s="35">
        <v>1942.6084678300001</v>
      </c>
      <c r="R76" s="35">
        <v>1462.7998814299999</v>
      </c>
      <c r="S76" s="35">
        <v>45.260150229999986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8677.3451694099986</v>
      </c>
      <c r="C77" s="35">
        <f t="shared" ref="C77" si="90">I77+O77</f>
        <v>2178.9031687400002</v>
      </c>
      <c r="D77" s="35">
        <f t="shared" ref="D77" si="91">J77+P77</f>
        <v>6498.4420006700002</v>
      </c>
      <c r="E77" s="35">
        <f t="shared" ref="E77" si="92">K77+Q77</f>
        <v>3851.7630554299999</v>
      </c>
      <c r="F77" s="35">
        <f t="shared" ref="F77" si="93">L77+R77</f>
        <v>2437.3635279600003</v>
      </c>
      <c r="G77" s="35">
        <f t="shared" ref="G77" si="94">M77+S77</f>
        <v>209.31541728000002</v>
      </c>
      <c r="H77" s="35">
        <f t="shared" ref="H77" si="95">SUM(I77:J77)</f>
        <v>4867.1755416300002</v>
      </c>
      <c r="I77" s="35">
        <v>1810.06966923</v>
      </c>
      <c r="J77" s="35">
        <f t="shared" ref="J77" si="96">SUM(K77:M77)</f>
        <v>3057.1058724</v>
      </c>
      <c r="K77" s="35">
        <v>1930.44089489</v>
      </c>
      <c r="L77" s="35">
        <v>962.56171199000005</v>
      </c>
      <c r="M77" s="35">
        <v>164.10326552000001</v>
      </c>
      <c r="N77" s="35">
        <f t="shared" ref="N77" si="97">SUM(O77:P77)</f>
        <v>3810.1696277799997</v>
      </c>
      <c r="O77" s="35">
        <v>368.83349951000002</v>
      </c>
      <c r="P77" s="35">
        <f t="shared" ref="P77" si="98">SUM(Q77:S77)</f>
        <v>3441.3361282699998</v>
      </c>
      <c r="Q77" s="35">
        <v>1921.3221605399999</v>
      </c>
      <c r="R77" s="35">
        <v>1474.80181597</v>
      </c>
      <c r="S77" s="35">
        <v>45.212151759999998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8750.0431864099992</v>
      </c>
      <c r="C78" s="35">
        <f t="shared" ref="C78" si="99">I78+O78</f>
        <v>2072.3784916099999</v>
      </c>
      <c r="D78" s="35">
        <f t="shared" ref="D78" si="100">J78+P78</f>
        <v>6677.6646947999998</v>
      </c>
      <c r="E78" s="35">
        <f t="shared" ref="E78" si="101">K78+Q78</f>
        <v>3902.5031276899999</v>
      </c>
      <c r="F78" s="35">
        <f t="shared" ref="F78" si="102">L78+R78</f>
        <v>2559.1616086000004</v>
      </c>
      <c r="G78" s="35">
        <f t="shared" ref="G78" si="103">M78+S78</f>
        <v>215.99995851</v>
      </c>
      <c r="H78" s="35">
        <f t="shared" ref="H78" si="104">SUM(I78:J78)</f>
        <v>4766.2742518499999</v>
      </c>
      <c r="I78" s="35">
        <v>1687.07750517</v>
      </c>
      <c r="J78" s="35">
        <f t="shared" ref="J78" si="105">SUM(K78:M78)</f>
        <v>3079.1967466799997</v>
      </c>
      <c r="K78" s="35">
        <v>1909.67453604</v>
      </c>
      <c r="L78" s="35">
        <v>999.78558825000005</v>
      </c>
      <c r="M78" s="35">
        <v>169.73662239000001</v>
      </c>
      <c r="N78" s="35">
        <f t="shared" ref="N78" si="106">SUM(O78:P78)</f>
        <v>3983.7689345600002</v>
      </c>
      <c r="O78" s="35">
        <v>385.30098643999997</v>
      </c>
      <c r="P78" s="35">
        <f t="shared" ref="P78" si="107">SUM(Q78:S78)</f>
        <v>3598.4679481200001</v>
      </c>
      <c r="Q78" s="35">
        <v>1992.8285916499999</v>
      </c>
      <c r="R78" s="35">
        <v>1559.3760203500001</v>
      </c>
      <c r="S78" s="35">
        <v>46.263336119999998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8899.6716041</v>
      </c>
      <c r="C79" s="35">
        <f t="shared" ref="C79" si="108">I79+O79</f>
        <v>2139.6609878899999</v>
      </c>
      <c r="D79" s="35">
        <f t="shared" ref="D79" si="109">J79+P79</f>
        <v>6760.0106162100001</v>
      </c>
      <c r="E79" s="35">
        <f t="shared" ref="E79" si="110">K79+Q79</f>
        <v>3932.01648793</v>
      </c>
      <c r="F79" s="35">
        <f t="shared" ref="F79" si="111">L79+R79</f>
        <v>2767.6761008599997</v>
      </c>
      <c r="G79" s="35">
        <f t="shared" ref="G79" si="112">M79+S79</f>
        <v>60.31802742</v>
      </c>
      <c r="H79" s="35">
        <f t="shared" ref="H79" si="113">SUM(I79:J79)</f>
        <v>4853.1737384600001</v>
      </c>
      <c r="I79" s="35">
        <v>1765.4168015499999</v>
      </c>
      <c r="J79" s="35">
        <f t="shared" ref="J79" si="114">SUM(K79:M79)</f>
        <v>3087.7569369099997</v>
      </c>
      <c r="K79" s="35">
        <v>1896.9127579599999</v>
      </c>
      <c r="L79" s="35">
        <v>1177.33103347</v>
      </c>
      <c r="M79" s="35">
        <v>13.51314548</v>
      </c>
      <c r="N79" s="35">
        <f t="shared" ref="N79" si="115">SUM(O79:P79)</f>
        <v>4046.4978656399999</v>
      </c>
      <c r="O79" s="35">
        <v>374.24418634</v>
      </c>
      <c r="P79" s="35">
        <f t="shared" ref="P79" si="116">SUM(Q79:S79)</f>
        <v>3672.2536792999999</v>
      </c>
      <c r="Q79" s="35">
        <v>2035.1037299699999</v>
      </c>
      <c r="R79" s="35">
        <v>1590.3450673899999</v>
      </c>
      <c r="S79" s="35">
        <v>46.804881940000001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8905.0723953500001</v>
      </c>
      <c r="C80" s="35">
        <f t="shared" ref="C80" si="117">I80+O80</f>
        <v>2194.5540827700002</v>
      </c>
      <c r="D80" s="35">
        <f t="shared" ref="D80" si="118">J80+P80</f>
        <v>6710.5183125800004</v>
      </c>
      <c r="E80" s="35">
        <f t="shared" ref="E80" si="119">K80+Q80</f>
        <v>3854.5629575299999</v>
      </c>
      <c r="F80" s="35">
        <f t="shared" ref="F80" si="120">L80+R80</f>
        <v>2797.1089295000002</v>
      </c>
      <c r="G80" s="35">
        <f t="shared" ref="G80" si="121">M80+S80</f>
        <v>58.846425549999999</v>
      </c>
      <c r="H80" s="35">
        <f t="shared" ref="H80" si="122">SUM(I80:J80)</f>
        <v>4880.0354158999999</v>
      </c>
      <c r="I80" s="35">
        <v>1782.6268271500001</v>
      </c>
      <c r="J80" s="35">
        <f t="shared" ref="J80" si="123">SUM(K80:M80)</f>
        <v>3097.40858875</v>
      </c>
      <c r="K80" s="35">
        <v>1877.84953675</v>
      </c>
      <c r="L80" s="35">
        <v>1206.7236057</v>
      </c>
      <c r="M80" s="35">
        <v>12.835446299999999</v>
      </c>
      <c r="N80" s="35">
        <f t="shared" ref="N80" si="124">SUM(O80:P80)</f>
        <v>4025.0369794500002</v>
      </c>
      <c r="O80" s="35">
        <v>411.92725561999998</v>
      </c>
      <c r="P80" s="35">
        <f t="shared" ref="P80" si="125">SUM(Q80:S80)</f>
        <v>3613.1097238300003</v>
      </c>
      <c r="Q80" s="35">
        <v>1976.71342078</v>
      </c>
      <c r="R80" s="35">
        <v>1590.3853237999999</v>
      </c>
      <c r="S80" s="35">
        <v>46.010979249999998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8928.2289600599997</v>
      </c>
      <c r="C81" s="35">
        <f t="shared" ref="C81" si="126">I81+O81</f>
        <v>2222.4020904999998</v>
      </c>
      <c r="D81" s="35">
        <f t="shared" ref="D81" si="127">J81+P81</f>
        <v>6705.82686956</v>
      </c>
      <c r="E81" s="35">
        <f t="shared" ref="E81" si="128">K81+Q81</f>
        <v>3831.2017250600002</v>
      </c>
      <c r="F81" s="35">
        <f t="shared" ref="F81" si="129">L81+R81</f>
        <v>2815.9299888699998</v>
      </c>
      <c r="G81" s="35">
        <f t="shared" ref="G81" si="130">M81+S81</f>
        <v>58.695155630000002</v>
      </c>
      <c r="H81" s="35">
        <f t="shared" ref="H81" si="131">SUM(I81:J81)</f>
        <v>4900.6594201099997</v>
      </c>
      <c r="I81" s="35">
        <v>1812.68253938</v>
      </c>
      <c r="J81" s="35">
        <f t="shared" ref="J81" si="132">SUM(K81:M81)</f>
        <v>3087.9768807299997</v>
      </c>
      <c r="K81" s="35">
        <v>1844.6887290499999</v>
      </c>
      <c r="L81" s="35">
        <v>1230.7482389100001</v>
      </c>
      <c r="M81" s="35">
        <v>12.539912770000001</v>
      </c>
      <c r="N81" s="35">
        <f t="shared" ref="N81" si="133">SUM(O81:P81)</f>
        <v>4027.56953995</v>
      </c>
      <c r="O81" s="35">
        <v>409.71955112000001</v>
      </c>
      <c r="P81" s="35">
        <f t="shared" ref="P81" si="134">SUM(Q81:S81)</f>
        <v>3617.8499888299998</v>
      </c>
      <c r="Q81" s="35">
        <v>1986.5129960100001</v>
      </c>
      <c r="R81" s="35">
        <v>1585.1817499599999</v>
      </c>
      <c r="S81" s="35">
        <v>46.155242860000001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9106.4440490300003</v>
      </c>
      <c r="C82" s="35">
        <f t="shared" ref="C82" si="135">I82+O82</f>
        <v>2274.0728401599999</v>
      </c>
      <c r="D82" s="35">
        <f t="shared" ref="D82" si="136">J82+P82</f>
        <v>6832.3712088699995</v>
      </c>
      <c r="E82" s="35">
        <f t="shared" ref="E82" si="137">K82+Q82</f>
        <v>3883.3475991400001</v>
      </c>
      <c r="F82" s="35">
        <f t="shared" ref="F82" si="138">L82+R82</f>
        <v>2876.70210309</v>
      </c>
      <c r="G82" s="35">
        <f t="shared" ref="G82" si="139">M82+S82</f>
        <v>72.321506639999996</v>
      </c>
      <c r="H82" s="35">
        <f t="shared" ref="H82" si="140">SUM(I82:J82)</f>
        <v>4901.4441796800002</v>
      </c>
      <c r="I82" s="35">
        <v>1858.4664000800001</v>
      </c>
      <c r="J82" s="35">
        <f t="shared" ref="J82" si="141">SUM(K82:M82)</f>
        <v>3042.9777795999998</v>
      </c>
      <c r="K82" s="35">
        <v>1813.39711319</v>
      </c>
      <c r="L82" s="35">
        <v>1217.09649117</v>
      </c>
      <c r="M82" s="35">
        <v>12.484175240000001</v>
      </c>
      <c r="N82" s="35">
        <f t="shared" ref="N82" si="142">SUM(O82:P82)</f>
        <v>4204.9998693499992</v>
      </c>
      <c r="O82" s="35">
        <v>415.60644008000003</v>
      </c>
      <c r="P82" s="35">
        <f t="shared" ref="P82" si="143">SUM(Q82:S82)</f>
        <v>3789.3934292699996</v>
      </c>
      <c r="Q82" s="35">
        <v>2069.9504859499998</v>
      </c>
      <c r="R82" s="35">
        <v>1659.60561192</v>
      </c>
      <c r="S82" s="35">
        <v>59.837331399999997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8935.6165047899995</v>
      </c>
      <c r="C83" s="35">
        <f t="shared" ref="C83" si="144">I83+O83</f>
        <v>2161.4225374000002</v>
      </c>
      <c r="D83" s="35">
        <f t="shared" ref="D83" si="145">J83+P83</f>
        <v>6774.1939673900006</v>
      </c>
      <c r="E83" s="35">
        <f t="shared" ref="E83" si="146">K83+Q83</f>
        <v>3800.3602086400001</v>
      </c>
      <c r="F83" s="35">
        <f t="shared" ref="F83" si="147">L83+R83</f>
        <v>2901.8527990100001</v>
      </c>
      <c r="G83" s="35">
        <f t="shared" ref="G83" si="148">M83+S83</f>
        <v>71.980959740000003</v>
      </c>
      <c r="H83" s="35">
        <f t="shared" ref="H83" si="149">SUM(I83:J83)</f>
        <v>4825.9213650400006</v>
      </c>
      <c r="I83" s="35">
        <v>1746.5491346900001</v>
      </c>
      <c r="J83" s="35">
        <f t="shared" ref="J83" si="150">SUM(K83:M83)</f>
        <v>3079.3722303500003</v>
      </c>
      <c r="K83" s="35">
        <v>1821.74211169</v>
      </c>
      <c r="L83" s="35">
        <v>1245.25638026</v>
      </c>
      <c r="M83" s="35">
        <v>12.373738400000001</v>
      </c>
      <c r="N83" s="35">
        <f t="shared" ref="N83" si="151">SUM(O83:P83)</f>
        <v>4109.6951397500006</v>
      </c>
      <c r="O83" s="35">
        <v>414.87340270999999</v>
      </c>
      <c r="P83" s="35">
        <f t="shared" ref="P83" si="152">SUM(Q83:S83)</f>
        <v>3694.8217370400002</v>
      </c>
      <c r="Q83" s="35">
        <v>1978.6180969500001</v>
      </c>
      <c r="R83" s="35">
        <v>1656.5964187500001</v>
      </c>
      <c r="S83" s="35">
        <v>59.607221340000002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8960.8205615299994</v>
      </c>
      <c r="C84" s="35">
        <f t="shared" ref="C84" si="153">I84+O84</f>
        <v>2253.8025973200001</v>
      </c>
      <c r="D84" s="35">
        <f t="shared" ref="D84" si="154">J84+P84</f>
        <v>6707.0179642100002</v>
      </c>
      <c r="E84" s="35">
        <f t="shared" ref="E84" si="155">K84+Q84</f>
        <v>3706.51086678</v>
      </c>
      <c r="F84" s="35">
        <f t="shared" ref="F84" si="156">L84+R84</f>
        <v>2930.07306763</v>
      </c>
      <c r="G84" s="35">
        <f t="shared" ref="G84" si="157">M84+S84</f>
        <v>70.43402979999999</v>
      </c>
      <c r="H84" s="35">
        <f t="shared" ref="H84" si="158">SUM(I84:J84)</f>
        <v>4903.7194883499997</v>
      </c>
      <c r="I84" s="35">
        <v>1839.6054852100001</v>
      </c>
      <c r="J84" s="35">
        <f t="shared" ref="J84" si="159">SUM(K84:M84)</f>
        <v>3064.11400314</v>
      </c>
      <c r="K84" s="35">
        <v>1783.56362143</v>
      </c>
      <c r="L84" s="35">
        <v>1269.3288996399999</v>
      </c>
      <c r="M84" s="35">
        <v>11.22148207</v>
      </c>
      <c r="N84" s="35">
        <f t="shared" ref="N84" si="160">SUM(O84:P84)</f>
        <v>4057.1010731800002</v>
      </c>
      <c r="O84" s="35">
        <v>414.19711210999998</v>
      </c>
      <c r="P84" s="35">
        <f t="shared" ref="P84" si="161">SUM(Q84:S84)</f>
        <v>3642.9039610700002</v>
      </c>
      <c r="Q84" s="35">
        <v>1922.94724535</v>
      </c>
      <c r="R84" s="35">
        <v>1660.7441679900001</v>
      </c>
      <c r="S84" s="35">
        <v>59.212547729999997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9028.7828527399997</v>
      </c>
      <c r="C85" s="35">
        <f t="shared" ref="C85" si="162">I85+O85</f>
        <v>2243.0190186300001</v>
      </c>
      <c r="D85" s="35">
        <f t="shared" ref="D85" si="163">J85+P85</f>
        <v>6785.7638341100001</v>
      </c>
      <c r="E85" s="35">
        <f t="shared" ref="E85" si="164">K85+Q85</f>
        <v>3705.31015299</v>
      </c>
      <c r="F85" s="35">
        <f t="shared" ref="F85" si="165">L85+R85</f>
        <v>3007.8103258599999</v>
      </c>
      <c r="G85" s="35">
        <f t="shared" ref="G85" si="166">M85+S85</f>
        <v>72.643355260000007</v>
      </c>
      <c r="H85" s="35">
        <f t="shared" ref="H85" si="167">SUM(I85:J85)</f>
        <v>5009.8455426</v>
      </c>
      <c r="I85" s="35">
        <v>1813.9324364700001</v>
      </c>
      <c r="J85" s="35">
        <f t="shared" ref="J85" si="168">SUM(K85:M85)</f>
        <v>3195.91310613</v>
      </c>
      <c r="K85" s="35">
        <v>1834.4208014400001</v>
      </c>
      <c r="L85" s="35">
        <v>1350.2446281699999</v>
      </c>
      <c r="M85" s="35">
        <v>11.247676520000001</v>
      </c>
      <c r="N85" s="35">
        <f t="shared" ref="N85" si="169">SUM(O85:P85)</f>
        <v>4018.9373101400001</v>
      </c>
      <c r="O85" s="35">
        <v>429.08658215999998</v>
      </c>
      <c r="P85" s="35">
        <f t="shared" ref="P85" si="170">SUM(Q85:S85)</f>
        <v>3589.8507279800001</v>
      </c>
      <c r="Q85" s="35">
        <v>1870.8893515499999</v>
      </c>
      <c r="R85" s="35">
        <v>1657.56569769</v>
      </c>
      <c r="S85" s="35">
        <v>61.395678740000001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9138.2211972700006</v>
      </c>
      <c r="C86" s="35">
        <f t="shared" ref="C86" si="171">I86+O86</f>
        <v>2414.96810848</v>
      </c>
      <c r="D86" s="35">
        <f t="shared" ref="D86" si="172">J86+P86</f>
        <v>6723.2530887899993</v>
      </c>
      <c r="E86" s="35">
        <f t="shared" ref="E86" si="173">K86+Q86</f>
        <v>3718.2340106000001</v>
      </c>
      <c r="F86" s="35">
        <f t="shared" ref="F86" si="174">L86+R86</f>
        <v>2973.1986942200001</v>
      </c>
      <c r="G86" s="35">
        <f t="shared" ref="G86" si="175">M86+S86</f>
        <v>31.820383970000002</v>
      </c>
      <c r="H86" s="35">
        <f t="shared" ref="H86" si="176">SUM(I86:J86)</f>
        <v>5184.6153513299996</v>
      </c>
      <c r="I86" s="35">
        <v>1964.66320993</v>
      </c>
      <c r="J86" s="35">
        <f t="shared" ref="J86" si="177">SUM(K86:M86)</f>
        <v>3219.9521413999996</v>
      </c>
      <c r="K86" s="35">
        <v>1845.33299154</v>
      </c>
      <c r="L86" s="35">
        <v>1363.4070723699999</v>
      </c>
      <c r="M86" s="35">
        <v>11.21207749</v>
      </c>
      <c r="N86" s="35">
        <f t="shared" ref="N86" si="178">SUM(O86:P86)</f>
        <v>3953.6058459399997</v>
      </c>
      <c r="O86" s="35">
        <v>450.30489855000002</v>
      </c>
      <c r="P86" s="35">
        <f t="shared" ref="P86" si="179">SUM(Q86:S86)</f>
        <v>3503.3009473899997</v>
      </c>
      <c r="Q86" s="35">
        <v>1872.90101906</v>
      </c>
      <c r="R86" s="35">
        <v>1609.79162185</v>
      </c>
      <c r="S86" s="35">
        <v>20.60830648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9117.6256381500007</v>
      </c>
      <c r="C87" s="35">
        <f t="shared" ref="C87" si="180">I87+O87</f>
        <v>2454.58411914</v>
      </c>
      <c r="D87" s="35">
        <f t="shared" ref="D87" si="181">J87+P87</f>
        <v>6663.0415190100002</v>
      </c>
      <c r="E87" s="35">
        <f t="shared" ref="E87" si="182">K87+Q87</f>
        <v>3697.3155613700001</v>
      </c>
      <c r="F87" s="35">
        <f t="shared" ref="F87" si="183">L87+R87</f>
        <v>2933.5807382399998</v>
      </c>
      <c r="G87" s="35">
        <f t="shared" ref="G87" si="184">M87+S87</f>
        <v>32.145219400000002</v>
      </c>
      <c r="H87" s="35">
        <f t="shared" ref="H87" si="185">SUM(I87:J87)</f>
        <v>5199.8237719099998</v>
      </c>
      <c r="I87" s="35">
        <v>1964.0747108099999</v>
      </c>
      <c r="J87" s="35">
        <f t="shared" ref="J87" si="186">SUM(K87:M87)</f>
        <v>3235.7490610999998</v>
      </c>
      <c r="K87" s="35">
        <v>1855.00339149</v>
      </c>
      <c r="L87" s="35">
        <v>1369.20816474</v>
      </c>
      <c r="M87" s="35">
        <v>11.537504869999999</v>
      </c>
      <c r="N87" s="35">
        <f t="shared" ref="N87" si="187">SUM(O87:P87)</f>
        <v>3917.8018662400004</v>
      </c>
      <c r="O87" s="35">
        <v>490.50940832999999</v>
      </c>
      <c r="P87" s="35">
        <f t="shared" ref="P87" si="188">SUM(Q87:S87)</f>
        <v>3427.2924579100004</v>
      </c>
      <c r="Q87" s="35">
        <v>1842.3121698800001</v>
      </c>
      <c r="R87" s="35">
        <v>1564.3725735</v>
      </c>
      <c r="S87" s="35">
        <v>20.607714529999999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9295.8066842599983</v>
      </c>
      <c r="C88" s="35">
        <f t="shared" ref="C88" si="189">I88+O88</f>
        <v>2671.4847596500003</v>
      </c>
      <c r="D88" s="35">
        <f t="shared" ref="D88" si="190">J88+P88</f>
        <v>6624.3219246099998</v>
      </c>
      <c r="E88" s="35">
        <f t="shared" ref="E88" si="191">K88+Q88</f>
        <v>3658.2273809400003</v>
      </c>
      <c r="F88" s="35">
        <f t="shared" ref="F88" si="192">L88+R88</f>
        <v>2931.5738599300003</v>
      </c>
      <c r="G88" s="35">
        <f t="shared" ref="G88" si="193">M88+S88</f>
        <v>34.520683740000003</v>
      </c>
      <c r="H88" s="35">
        <f t="shared" ref="H88" si="194">SUM(I88:J88)</f>
        <v>5383.4585622300001</v>
      </c>
      <c r="I88" s="35">
        <v>2153.0561020800001</v>
      </c>
      <c r="J88" s="35">
        <f t="shared" ref="J88" si="195">SUM(K88:M88)</f>
        <v>3230.40246015</v>
      </c>
      <c r="K88" s="35">
        <v>1835.0136903</v>
      </c>
      <c r="L88" s="35">
        <v>1383.9960140600001</v>
      </c>
      <c r="M88" s="35">
        <v>11.392755790000001</v>
      </c>
      <c r="N88" s="35">
        <f t="shared" ref="N88" si="196">SUM(O88:P88)</f>
        <v>3912.34812203</v>
      </c>
      <c r="O88" s="35">
        <v>518.42865757000004</v>
      </c>
      <c r="P88" s="35">
        <f t="shared" ref="P88" si="197">SUM(Q88:S88)</f>
        <v>3393.9194644599997</v>
      </c>
      <c r="Q88" s="35">
        <v>1823.2136906400001</v>
      </c>
      <c r="R88" s="35">
        <v>1547.5778458699999</v>
      </c>
      <c r="S88" s="35">
        <v>23.12792795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9192.6591020300002</v>
      </c>
      <c r="C89" s="35">
        <f t="shared" ref="C89" si="198">I89+O89</f>
        <v>2569.6742691700001</v>
      </c>
      <c r="D89" s="35">
        <f t="shared" ref="D89" si="199">J89+P89</f>
        <v>6622.9848328600001</v>
      </c>
      <c r="E89" s="35">
        <f t="shared" ref="E89" si="200">K89+Q89</f>
        <v>3660.26282399</v>
      </c>
      <c r="F89" s="35">
        <f t="shared" ref="F89" si="201">L89+R89</f>
        <v>2928.1529876099999</v>
      </c>
      <c r="G89" s="35">
        <f t="shared" ref="G89" si="202">M89+S89</f>
        <v>34.56902126</v>
      </c>
      <c r="H89" s="35">
        <f t="shared" ref="H89" si="203">SUM(I89:J89)</f>
        <v>5284.2580140400005</v>
      </c>
      <c r="I89" s="35">
        <v>2044.9626759299999</v>
      </c>
      <c r="J89" s="35">
        <f t="shared" ref="J89" si="204">SUM(K89:M89)</f>
        <v>3239.2953381100001</v>
      </c>
      <c r="K89" s="35">
        <v>1821.34292981</v>
      </c>
      <c r="L89" s="35">
        <v>1406.6854829399999</v>
      </c>
      <c r="M89" s="35">
        <v>11.26692536</v>
      </c>
      <c r="N89" s="35">
        <f t="shared" ref="N89" si="205">SUM(O89:P89)</f>
        <v>3908.4010879899997</v>
      </c>
      <c r="O89" s="35">
        <v>524.71159323999996</v>
      </c>
      <c r="P89" s="35">
        <f t="shared" ref="P89" si="206">SUM(Q89:S89)</f>
        <v>3383.68949475</v>
      </c>
      <c r="Q89" s="35">
        <v>1838.91989418</v>
      </c>
      <c r="R89" s="35">
        <v>1521.4675046699999</v>
      </c>
      <c r="S89" s="35">
        <v>23.302095900000001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9157.3604200200007</v>
      </c>
      <c r="C90" s="35">
        <f t="shared" ref="C90" si="207">I90+O90</f>
        <v>2569.6862148700002</v>
      </c>
      <c r="D90" s="35">
        <f t="shared" ref="D90" si="208">J90+P90</f>
        <v>6587.6742051500005</v>
      </c>
      <c r="E90" s="35">
        <f t="shared" ref="E90" si="209">K90+Q90</f>
        <v>3632.0683685600002</v>
      </c>
      <c r="F90" s="35">
        <f t="shared" ref="F90" si="210">L90+R90</f>
        <v>2920.9505709099999</v>
      </c>
      <c r="G90" s="35">
        <f t="shared" ref="G90" si="211">M90+S90</f>
        <v>34.655265679999999</v>
      </c>
      <c r="H90" s="35">
        <f t="shared" ref="H90" si="212">SUM(I90:J90)</f>
        <v>5267.7936399499995</v>
      </c>
      <c r="I90" s="35">
        <v>2032.46975238</v>
      </c>
      <c r="J90" s="35">
        <f t="shared" ref="J90" si="213">SUM(K90:M90)</f>
        <v>3235.3238875699999</v>
      </c>
      <c r="K90" s="35">
        <v>1793.5809783300001</v>
      </c>
      <c r="L90" s="35">
        <v>1430.26961779</v>
      </c>
      <c r="M90" s="35">
        <v>11.47329145</v>
      </c>
      <c r="N90" s="35">
        <f t="shared" ref="N90" si="214">SUM(O90:P90)</f>
        <v>3889.5667800700003</v>
      </c>
      <c r="O90" s="35">
        <v>537.21646249000003</v>
      </c>
      <c r="P90" s="35">
        <f t="shared" ref="P90" si="215">SUM(Q90:S90)</f>
        <v>3352.3503175800001</v>
      </c>
      <c r="Q90" s="35">
        <v>1838.4873902300001</v>
      </c>
      <c r="R90" s="35">
        <v>1490.6809531199999</v>
      </c>
      <c r="S90" s="35">
        <v>23.181974230000002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9374.0510902700007</v>
      </c>
      <c r="C91" s="35">
        <f t="shared" ref="C91" si="216">I91+O91</f>
        <v>2684.7455644199999</v>
      </c>
      <c r="D91" s="35">
        <f t="shared" ref="D91" si="217">J91+P91</f>
        <v>6689.3055258499999</v>
      </c>
      <c r="E91" s="35">
        <f t="shared" ref="E91" si="218">K91+Q91</f>
        <v>3696.17935635</v>
      </c>
      <c r="F91" s="35">
        <f t="shared" ref="F91" si="219">L91+R91</f>
        <v>2955.7464394099998</v>
      </c>
      <c r="G91" s="35">
        <f t="shared" ref="G91" si="220">M91+S91</f>
        <v>37.379730089999995</v>
      </c>
      <c r="H91" s="35">
        <f t="shared" ref="H91" si="221">SUM(I91:J91)</f>
        <v>5337.6906408599998</v>
      </c>
      <c r="I91" s="35">
        <v>2112.6854988800001</v>
      </c>
      <c r="J91" s="35">
        <f t="shared" ref="J91" si="222">SUM(K91:M91)</f>
        <v>3225.0051419799997</v>
      </c>
      <c r="K91" s="35">
        <v>1778.9041061099999</v>
      </c>
      <c r="L91" s="35">
        <v>1435.0151371100001</v>
      </c>
      <c r="M91" s="35">
        <v>11.085898759999999</v>
      </c>
      <c r="N91" s="35">
        <f t="shared" ref="N91" si="223">SUM(O91:P91)</f>
        <v>4036.36044941</v>
      </c>
      <c r="O91" s="35">
        <v>572.06006553999998</v>
      </c>
      <c r="P91" s="35">
        <f t="shared" ref="P91" si="224">SUM(Q91:S91)</f>
        <v>3464.3003838700001</v>
      </c>
      <c r="Q91" s="35">
        <v>1917.2752502400001</v>
      </c>
      <c r="R91" s="35">
        <v>1520.7313022999999</v>
      </c>
      <c r="S91" s="35">
        <v>26.29383133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9391.3049109299991</v>
      </c>
      <c r="C92" s="35">
        <f t="shared" ref="C92" si="225">I92+O92</f>
        <v>2669.029892</v>
      </c>
      <c r="D92" s="35">
        <f t="shared" ref="D92" si="226">J92+P92</f>
        <v>6722.2750189300004</v>
      </c>
      <c r="E92" s="35">
        <f t="shared" ref="E92" si="227">K92+Q92</f>
        <v>3748.6247054300002</v>
      </c>
      <c r="F92" s="35">
        <f t="shared" ref="F92" si="228">L92+R92</f>
        <v>2929.2477750899998</v>
      </c>
      <c r="G92" s="35">
        <f t="shared" ref="G92" si="229">M92+S92</f>
        <v>44.402538410000005</v>
      </c>
      <c r="H92" s="35">
        <f t="shared" ref="H92" si="230">SUM(I92:J92)</f>
        <v>5319.74149941</v>
      </c>
      <c r="I92" s="35">
        <v>2096.8912675500001</v>
      </c>
      <c r="J92" s="35">
        <f t="shared" ref="J92" si="231">SUM(K92:M92)</f>
        <v>3222.8502318599999</v>
      </c>
      <c r="K92" s="35">
        <v>1788.92495912</v>
      </c>
      <c r="L92" s="35">
        <v>1422.81613627</v>
      </c>
      <c r="M92" s="35">
        <v>11.109136469999999</v>
      </c>
      <c r="N92" s="35">
        <f t="shared" ref="N92" si="232">SUM(O92:P92)</f>
        <v>4071.56341152</v>
      </c>
      <c r="O92" s="35">
        <v>572.13862444999995</v>
      </c>
      <c r="P92" s="35">
        <f t="shared" ref="P92" si="233">SUM(Q92:S92)</f>
        <v>3499.4247870700001</v>
      </c>
      <c r="Q92" s="35">
        <v>1959.6997463099999</v>
      </c>
      <c r="R92" s="35">
        <v>1506.43163882</v>
      </c>
      <c r="S92" s="35">
        <v>33.293401940000003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9586.2582323700008</v>
      </c>
      <c r="C93" s="35">
        <f t="shared" ref="C93" si="234">I93+O93</f>
        <v>2809.2334550799997</v>
      </c>
      <c r="D93" s="35">
        <f t="shared" ref="D93" si="235">J93+P93</f>
        <v>6777.0247772900002</v>
      </c>
      <c r="E93" s="35">
        <f t="shared" ref="E93" si="236">K93+Q93</f>
        <v>3820.65430049</v>
      </c>
      <c r="F93" s="35">
        <f t="shared" ref="F93" si="237">L93+R93</f>
        <v>2911.6655641100001</v>
      </c>
      <c r="G93" s="35">
        <f t="shared" ref="G93" si="238">M93+S93</f>
        <v>44.70491269</v>
      </c>
      <c r="H93" s="35">
        <f t="shared" ref="H93" si="239">SUM(I93:J93)</f>
        <v>5452.1475996600002</v>
      </c>
      <c r="I93" s="35">
        <v>2216.8649793899999</v>
      </c>
      <c r="J93" s="35">
        <f t="shared" ref="J93" si="240">SUM(K93:M93)</f>
        <v>3235.2826202699998</v>
      </c>
      <c r="K93" s="35">
        <v>1832.88727969</v>
      </c>
      <c r="L93" s="35">
        <v>1391.6791334500001</v>
      </c>
      <c r="M93" s="35">
        <v>10.716207130000001</v>
      </c>
      <c r="N93" s="35">
        <f t="shared" ref="N93" si="241">SUM(O93:P93)</f>
        <v>4134.1106327100006</v>
      </c>
      <c r="O93" s="35">
        <v>592.36847568999997</v>
      </c>
      <c r="P93" s="35">
        <f t="shared" ref="P93" si="242">SUM(Q93:S93)</f>
        <v>3541.7421570200004</v>
      </c>
      <c r="Q93" s="35">
        <v>1987.7670208</v>
      </c>
      <c r="R93" s="35">
        <v>1519.98643066</v>
      </c>
      <c r="S93" s="35">
        <v>33.98870556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10009.008542719999</v>
      </c>
      <c r="C94" s="35">
        <f t="shared" ref="C94" si="243">I94+O94</f>
        <v>2989.7366993400001</v>
      </c>
      <c r="D94" s="35">
        <f t="shared" ref="D94" si="244">J94+P94</f>
        <v>7019.2718433800001</v>
      </c>
      <c r="E94" s="35">
        <f t="shared" ref="E94" si="245">K94+Q94</f>
        <v>4331.0949823499996</v>
      </c>
      <c r="F94" s="35">
        <f t="shared" ref="F94" si="246">L94+R94</f>
        <v>2635.6117795999999</v>
      </c>
      <c r="G94" s="35">
        <f t="shared" ref="G94" si="247">M94+S94</f>
        <v>52.565081429999999</v>
      </c>
      <c r="H94" s="35">
        <f t="shared" ref="H94" si="248">SUM(I94:J94)</f>
        <v>5699.1159041499996</v>
      </c>
      <c r="I94" s="35">
        <v>2384.9198704999999</v>
      </c>
      <c r="J94" s="35">
        <f t="shared" ref="J94" si="249">SUM(K94:M94)</f>
        <v>3314.1960336499997</v>
      </c>
      <c r="K94" s="35">
        <v>2139.7259906099998</v>
      </c>
      <c r="L94" s="35">
        <v>1160.7072010100001</v>
      </c>
      <c r="M94" s="35">
        <v>13.76284203</v>
      </c>
      <c r="N94" s="35">
        <f t="shared" ref="N94" si="250">SUM(O94:P94)</f>
        <v>4309.8926385700006</v>
      </c>
      <c r="O94" s="35">
        <v>604.81682883999997</v>
      </c>
      <c r="P94" s="35">
        <f t="shared" ref="P94" si="251">SUM(Q94:S94)</f>
        <v>3705.0758097300004</v>
      </c>
      <c r="Q94" s="35">
        <v>2191.3689917400002</v>
      </c>
      <c r="R94" s="35">
        <v>1474.90457859</v>
      </c>
      <c r="S94" s="35">
        <v>38.802239399999998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9981.6164120699996</v>
      </c>
      <c r="C95" s="35">
        <f t="shared" ref="C95" si="252">I95+O95</f>
        <v>2950.2643899200002</v>
      </c>
      <c r="D95" s="35">
        <f t="shared" ref="D95" si="253">J95+P95</f>
        <v>7031.3520221500003</v>
      </c>
      <c r="E95" s="35">
        <f t="shared" ref="E95" si="254">K95+Q95</f>
        <v>4363.4504110300004</v>
      </c>
      <c r="F95" s="35">
        <f t="shared" ref="F95" si="255">L95+R95</f>
        <v>2609.7985492899998</v>
      </c>
      <c r="G95" s="35">
        <f t="shared" ref="G95" si="256">M95+S95</f>
        <v>58.103061830000001</v>
      </c>
      <c r="H95" s="35">
        <f t="shared" ref="H95" si="257">SUM(I95:J95)</f>
        <v>5673.5463948500001</v>
      </c>
      <c r="I95" s="35">
        <v>2314.76570769</v>
      </c>
      <c r="J95" s="35">
        <f t="shared" ref="J95" si="258">SUM(K95:M95)</f>
        <v>3358.7806871600001</v>
      </c>
      <c r="K95" s="35">
        <v>2214.5818604800002</v>
      </c>
      <c r="L95" s="35">
        <v>1127.37405021</v>
      </c>
      <c r="M95" s="35">
        <v>16.82477647</v>
      </c>
      <c r="N95" s="35">
        <f t="shared" ref="N95" si="259">SUM(O95:P95)</f>
        <v>4308.0700172199995</v>
      </c>
      <c r="O95" s="35">
        <v>635.49868222999999</v>
      </c>
      <c r="P95" s="35">
        <f t="shared" ref="P95" si="260">SUM(Q95:S95)</f>
        <v>3672.5713349899997</v>
      </c>
      <c r="Q95" s="35">
        <v>2148.8685505499998</v>
      </c>
      <c r="R95" s="35">
        <v>1482.42449908</v>
      </c>
      <c r="S95" s="35">
        <v>41.278285359999998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9890.5004190599993</v>
      </c>
      <c r="C96" s="35">
        <f t="shared" ref="C96" si="261">I96+O96</f>
        <v>2956.7215228499999</v>
      </c>
      <c r="D96" s="35">
        <f t="shared" ref="D96" si="262">J96+P96</f>
        <v>6933.7788962100003</v>
      </c>
      <c r="E96" s="35">
        <f t="shared" ref="E96" si="263">K96+Q96</f>
        <v>4394.8323061199999</v>
      </c>
      <c r="F96" s="35">
        <f t="shared" ref="F96" si="264">L96+R96</f>
        <v>2478.62344351</v>
      </c>
      <c r="G96" s="35">
        <f t="shared" ref="G96" si="265">M96+S96</f>
        <v>60.32314658</v>
      </c>
      <c r="H96" s="35">
        <f t="shared" ref="H96" si="266">SUM(I96:J96)</f>
        <v>5777.4440106800002</v>
      </c>
      <c r="I96" s="35">
        <v>2370.2750190400002</v>
      </c>
      <c r="J96" s="35">
        <f t="shared" ref="J96" si="267">SUM(K96:M96)</f>
        <v>3407.1689916400001</v>
      </c>
      <c r="K96" s="35">
        <v>2317.5539075199999</v>
      </c>
      <c r="L96" s="35">
        <v>1070.5282336400001</v>
      </c>
      <c r="M96" s="35">
        <v>19.086850479999999</v>
      </c>
      <c r="N96" s="35">
        <f t="shared" ref="N96" si="268">SUM(O96:P96)</f>
        <v>4113.05640838</v>
      </c>
      <c r="O96" s="35">
        <v>586.44650380999997</v>
      </c>
      <c r="P96" s="35">
        <f t="shared" ref="P96" si="269">SUM(Q96:S96)</f>
        <v>3526.6099045699998</v>
      </c>
      <c r="Q96" s="35">
        <v>2077.2783985999999</v>
      </c>
      <c r="R96" s="35">
        <v>1408.09520987</v>
      </c>
      <c r="S96" s="35">
        <v>41.236296099999997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9932.5238711300008</v>
      </c>
      <c r="C97" s="35">
        <f t="shared" ref="C97" si="270">I97+O97</f>
        <v>3001.4754489499996</v>
      </c>
      <c r="D97" s="35">
        <f t="shared" ref="D97" si="271">J97+P97</f>
        <v>6931.0484221799998</v>
      </c>
      <c r="E97" s="35">
        <f t="shared" ref="E97" si="272">K97+Q97</f>
        <v>4494.2316234400005</v>
      </c>
      <c r="F97" s="35">
        <f t="shared" ref="F97" si="273">L97+R97</f>
        <v>2361.6220659300002</v>
      </c>
      <c r="G97" s="35">
        <f t="shared" ref="G97" si="274">M97+S97</f>
        <v>75.194732810000005</v>
      </c>
      <c r="H97" s="35">
        <f t="shared" ref="H97" si="275">SUM(I97:J97)</f>
        <v>5830.9980224999999</v>
      </c>
      <c r="I97" s="35">
        <v>2380.5302378299998</v>
      </c>
      <c r="J97" s="35">
        <f t="shared" ref="J97" si="276">SUM(K97:M97)</f>
        <v>3450.4677846700001</v>
      </c>
      <c r="K97" s="35">
        <v>2420.8846516600001</v>
      </c>
      <c r="L97" s="35">
        <v>1006.76437509</v>
      </c>
      <c r="M97" s="35">
        <v>22.818757919999999</v>
      </c>
      <c r="N97" s="35">
        <f t="shared" ref="N97" si="277">SUM(O97:P97)</f>
        <v>4101.5258486299999</v>
      </c>
      <c r="O97" s="35">
        <v>620.94521111999995</v>
      </c>
      <c r="P97" s="35">
        <f t="shared" ref="P97" si="278">SUM(Q97:S97)</f>
        <v>3480.5806375100001</v>
      </c>
      <c r="Q97" s="35">
        <v>2073.3469717799999</v>
      </c>
      <c r="R97" s="35">
        <v>1354.85769084</v>
      </c>
      <c r="S97" s="35">
        <v>52.375974890000002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10029.36404416</v>
      </c>
      <c r="C98" s="35">
        <f t="shared" ref="C98" si="279">I98+O98</f>
        <v>3154.7789501899997</v>
      </c>
      <c r="D98" s="35">
        <f t="shared" ref="D98" si="280">J98+P98</f>
        <v>6874.5850939700003</v>
      </c>
      <c r="E98" s="35">
        <f t="shared" ref="E98" si="281">K98+Q98</f>
        <v>4564.0586432399996</v>
      </c>
      <c r="F98" s="35">
        <f t="shared" ref="F98" si="282">L98+R98</f>
        <v>2245.3315809599999</v>
      </c>
      <c r="G98" s="35">
        <f t="shared" ref="G98" si="283">M98+S98</f>
        <v>65.194869769999997</v>
      </c>
      <c r="H98" s="35">
        <f t="shared" ref="H98" si="284">SUM(I98:J98)</f>
        <v>5978.0572696600002</v>
      </c>
      <c r="I98" s="35">
        <v>2534.2910668</v>
      </c>
      <c r="J98" s="35">
        <f t="shared" ref="J98" si="285">SUM(K98:M98)</f>
        <v>3443.7662028600002</v>
      </c>
      <c r="K98" s="35">
        <v>2497.8516280200001</v>
      </c>
      <c r="L98" s="35">
        <v>930.98854457000004</v>
      </c>
      <c r="M98" s="35">
        <v>14.92603027</v>
      </c>
      <c r="N98" s="35">
        <f t="shared" ref="N98" si="286">SUM(O98:P98)</f>
        <v>4051.3067744999998</v>
      </c>
      <c r="O98" s="35">
        <v>620.48788338999998</v>
      </c>
      <c r="P98" s="35">
        <f t="shared" ref="P98" si="287">SUM(Q98:S98)</f>
        <v>3430.8188911100001</v>
      </c>
      <c r="Q98" s="35">
        <v>2066.2070152199999</v>
      </c>
      <c r="R98" s="35">
        <v>1314.34303639</v>
      </c>
      <c r="S98" s="35">
        <v>50.268839499999999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10017.57706247</v>
      </c>
      <c r="C99" s="35">
        <f t="shared" ref="C99" si="288">I99+O99</f>
        <v>3193.24518893</v>
      </c>
      <c r="D99" s="35">
        <f t="shared" ref="D99" si="289">J99+P99</f>
        <v>6824.3318735399998</v>
      </c>
      <c r="E99" s="35">
        <f t="shared" ref="E99" si="290">K99+Q99</f>
        <v>4608.810598</v>
      </c>
      <c r="F99" s="35">
        <f t="shared" ref="F99" si="291">L99+R99</f>
        <v>2150.73297908</v>
      </c>
      <c r="G99" s="35">
        <f t="shared" ref="G99" si="292">M99+S99</f>
        <v>64.788296459999998</v>
      </c>
      <c r="H99" s="35">
        <f t="shared" ref="H99" si="293">SUM(I99:J99)</f>
        <v>5999.9853229</v>
      </c>
      <c r="I99" s="35">
        <v>2543.2450002700002</v>
      </c>
      <c r="J99" s="35">
        <f t="shared" ref="J99" si="294">SUM(K99:M99)</f>
        <v>3456.7403226299998</v>
      </c>
      <c r="K99" s="35">
        <v>2571.81140521</v>
      </c>
      <c r="L99" s="35">
        <v>869.80468315999997</v>
      </c>
      <c r="M99" s="35">
        <v>15.12423426</v>
      </c>
      <c r="N99" s="35">
        <f t="shared" ref="N99" si="295">SUM(O99:P99)</f>
        <v>4017.5917395699998</v>
      </c>
      <c r="O99" s="35">
        <v>650.00018866000005</v>
      </c>
      <c r="P99" s="35">
        <f t="shared" ref="P99" si="296">SUM(Q99:S99)</f>
        <v>3367.59155091</v>
      </c>
      <c r="Q99" s="35">
        <v>2036.9991927900001</v>
      </c>
      <c r="R99" s="35">
        <v>1280.92829592</v>
      </c>
      <c r="S99" s="35">
        <v>49.664062199999996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10360.190198069999</v>
      </c>
      <c r="C100" s="35">
        <f t="shared" ref="C100" si="297">I100+O100</f>
        <v>3528.3810620899999</v>
      </c>
      <c r="D100" s="35">
        <f t="shared" ref="D100" si="298">J100+P100</f>
        <v>6831.8091359800001</v>
      </c>
      <c r="E100" s="35">
        <f t="shared" ref="E100" si="299">K100+Q100</f>
        <v>4668.9869502800002</v>
      </c>
      <c r="F100" s="35">
        <f t="shared" ref="F100" si="300">L100+R100</f>
        <v>2096.0287890300001</v>
      </c>
      <c r="G100" s="35">
        <f t="shared" ref="G100" si="301">M100+S100</f>
        <v>66.793396669999993</v>
      </c>
      <c r="H100" s="35">
        <f t="shared" ref="H100" si="302">SUM(I100:J100)</f>
        <v>6314.1126931399995</v>
      </c>
      <c r="I100" s="35">
        <v>2852.9574973799999</v>
      </c>
      <c r="J100" s="35">
        <f t="shared" ref="J100" si="303">SUM(K100:M100)</f>
        <v>3461.15519576</v>
      </c>
      <c r="K100" s="35">
        <v>2626.3269456799999</v>
      </c>
      <c r="L100" s="35">
        <v>818.24958929000002</v>
      </c>
      <c r="M100" s="35">
        <v>16.578660790000001</v>
      </c>
      <c r="N100" s="35">
        <f t="shared" ref="N100" si="304">SUM(O100:P100)</f>
        <v>4046.07750493</v>
      </c>
      <c r="O100" s="35">
        <v>675.42356471000005</v>
      </c>
      <c r="P100" s="35">
        <f t="shared" ref="P100" si="305">SUM(Q100:S100)</f>
        <v>3370.6539402200001</v>
      </c>
      <c r="Q100" s="35">
        <v>2042.6600046000001</v>
      </c>
      <c r="R100" s="35">
        <v>1277.77919974</v>
      </c>
      <c r="S100" s="35">
        <v>50.214735879999999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10277.12719359</v>
      </c>
      <c r="C101" s="35">
        <f t="shared" ref="C101" si="306">I101+O101</f>
        <v>3407.6313227700002</v>
      </c>
      <c r="D101" s="35">
        <f t="shared" ref="D101" si="307">J101+P101</f>
        <v>6869.4958708200002</v>
      </c>
      <c r="E101" s="35">
        <f t="shared" ref="E101" si="308">K101+Q101</f>
        <v>4741.8843940999996</v>
      </c>
      <c r="F101" s="35">
        <f t="shared" ref="F101" si="309">L101+R101</f>
        <v>2056.15012669</v>
      </c>
      <c r="G101" s="35">
        <f t="shared" ref="G101" si="310">M101+S101</f>
        <v>71.461350030000006</v>
      </c>
      <c r="H101" s="35">
        <f t="shared" ref="H101" si="311">SUM(I101:J101)</f>
        <v>6113.7790993600001</v>
      </c>
      <c r="I101" s="35">
        <v>2705.9260858600001</v>
      </c>
      <c r="J101" s="35">
        <f t="shared" ref="J101" si="312">SUM(K101:M101)</f>
        <v>3407.8530135000001</v>
      </c>
      <c r="K101" s="35">
        <v>2634.6244964100001</v>
      </c>
      <c r="L101" s="35">
        <v>753.62195345999999</v>
      </c>
      <c r="M101" s="35">
        <v>19.60656363</v>
      </c>
      <c r="N101" s="35">
        <f t="shared" ref="N101" si="313">SUM(O101:P101)</f>
        <v>4163.3480942300002</v>
      </c>
      <c r="O101" s="35">
        <v>701.70523691000005</v>
      </c>
      <c r="P101" s="35">
        <f t="shared" ref="P101" si="314">SUM(Q101:S101)</f>
        <v>3461.6428573200001</v>
      </c>
      <c r="Q101" s="35">
        <v>2107.2598976899999</v>
      </c>
      <c r="R101" s="35">
        <v>1302.52817323</v>
      </c>
      <c r="S101" s="35">
        <v>51.854786400000002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10468.149424899999</v>
      </c>
      <c r="C102" s="35">
        <f t="shared" ref="C102" si="315">I102+O102</f>
        <v>3442.2472419599999</v>
      </c>
      <c r="D102" s="35">
        <f t="shared" ref="D102" si="316">J102+P102</f>
        <v>7025.9021829399999</v>
      </c>
      <c r="E102" s="35">
        <f t="shared" ref="E102" si="317">K102+Q102</f>
        <v>4905.1455783799993</v>
      </c>
      <c r="F102" s="35">
        <f t="shared" ref="F102" si="318">L102+R102</f>
        <v>2044.36868723</v>
      </c>
      <c r="G102" s="35">
        <f t="shared" ref="G102" si="319">M102+S102</f>
        <v>76.387917330000008</v>
      </c>
      <c r="H102" s="35">
        <f t="shared" ref="H102" si="320">SUM(I102:J102)</f>
        <v>6066.4857158899995</v>
      </c>
      <c r="I102" s="35">
        <v>2696.1168427799998</v>
      </c>
      <c r="J102" s="35">
        <f t="shared" ref="J102" si="321">SUM(K102:M102)</f>
        <v>3370.3688731100001</v>
      </c>
      <c r="K102" s="35">
        <v>2651.1852321599999</v>
      </c>
      <c r="L102" s="35">
        <v>696.91876953999997</v>
      </c>
      <c r="M102" s="35">
        <v>22.264871410000001</v>
      </c>
      <c r="N102" s="35">
        <f t="shared" ref="N102" si="322">SUM(O102:P102)</f>
        <v>4401.6637090099994</v>
      </c>
      <c r="O102" s="35">
        <v>746.13039918000004</v>
      </c>
      <c r="P102" s="35">
        <f t="shared" ref="P102" si="323">SUM(Q102:S102)</f>
        <v>3655.5333098299998</v>
      </c>
      <c r="Q102" s="35">
        <v>2253.9603462199998</v>
      </c>
      <c r="R102" s="35">
        <v>1347.4499176899999</v>
      </c>
      <c r="S102" s="35">
        <v>54.123045920000003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10644.975601639999</v>
      </c>
      <c r="C103" s="35">
        <f t="shared" ref="C103" si="324">I103+O103</f>
        <v>3639.94847807</v>
      </c>
      <c r="D103" s="35">
        <f t="shared" ref="D103" si="325">J103+P103</f>
        <v>7005.0271235700002</v>
      </c>
      <c r="E103" s="35">
        <f t="shared" ref="E103" si="326">K103+Q103</f>
        <v>4889.1261901500002</v>
      </c>
      <c r="F103" s="35">
        <f t="shared" ref="F103" si="327">L103+R103</f>
        <v>2038.1635106599999</v>
      </c>
      <c r="G103" s="35">
        <f t="shared" ref="G103" si="328">M103+S103</f>
        <v>77.737422760000001</v>
      </c>
      <c r="H103" s="35">
        <f t="shared" ref="H103" si="329">SUM(I103:J103)</f>
        <v>6271.2022685100001</v>
      </c>
      <c r="I103" s="35">
        <v>2888.8007336400001</v>
      </c>
      <c r="J103" s="35">
        <f t="shared" ref="J103" si="330">SUM(K103:M103)</f>
        <v>3382.40153487</v>
      </c>
      <c r="K103" s="35">
        <v>2678.0167693600001</v>
      </c>
      <c r="L103" s="35">
        <v>681.30146106999996</v>
      </c>
      <c r="M103" s="35">
        <v>23.083304439999999</v>
      </c>
      <c r="N103" s="35">
        <f t="shared" ref="N103" si="331">SUM(O103:P103)</f>
        <v>4373.7733331300005</v>
      </c>
      <c r="O103" s="35">
        <v>751.14774442999999</v>
      </c>
      <c r="P103" s="35">
        <f t="shared" ref="P103" si="332">SUM(Q103:S103)</f>
        <v>3622.6255887000002</v>
      </c>
      <c r="Q103" s="35">
        <v>2211.1094207900001</v>
      </c>
      <c r="R103" s="35">
        <v>1356.86204959</v>
      </c>
      <c r="S103" s="35">
        <v>54.654118320000002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10626.94163786</v>
      </c>
      <c r="C104" s="35">
        <f t="shared" ref="C104" si="333">I104+O104</f>
        <v>3655.2734734999999</v>
      </c>
      <c r="D104" s="35">
        <f t="shared" ref="D104" si="334">J104+P104</f>
        <v>6971.6681643600004</v>
      </c>
      <c r="E104" s="35">
        <f t="shared" ref="E104" si="335">K104+Q104</f>
        <v>4893.1453172399997</v>
      </c>
      <c r="F104" s="35">
        <f t="shared" ref="F104" si="336">L104+R104</f>
        <v>1999.7747392000001</v>
      </c>
      <c r="G104" s="35">
        <f t="shared" ref="G104" si="337">M104+S104</f>
        <v>78.748107919999995</v>
      </c>
      <c r="H104" s="35">
        <f t="shared" ref="H104" si="338">SUM(I104:J104)</f>
        <v>6295.3197090399999</v>
      </c>
      <c r="I104" s="35">
        <v>2887.4110617299998</v>
      </c>
      <c r="J104" s="35">
        <f t="shared" ref="J104" si="339">SUM(K104:M104)</f>
        <v>3407.9086473100001</v>
      </c>
      <c r="K104" s="35">
        <v>2711.5486016700002</v>
      </c>
      <c r="L104" s="35">
        <v>672.02919602999998</v>
      </c>
      <c r="M104" s="35">
        <v>24.330849610000001</v>
      </c>
      <c r="N104" s="35">
        <f t="shared" ref="N104" si="340">SUM(O104:P104)</f>
        <v>4331.62192882</v>
      </c>
      <c r="O104" s="35">
        <v>767.86241176999999</v>
      </c>
      <c r="P104" s="35">
        <f t="shared" ref="P104" si="341">SUM(Q104:S104)</f>
        <v>3563.7595170499999</v>
      </c>
      <c r="Q104" s="35">
        <v>2181.59671557</v>
      </c>
      <c r="R104" s="35">
        <v>1327.74554317</v>
      </c>
      <c r="S104" s="35">
        <v>54.417258310000001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10655.547915539999</v>
      </c>
      <c r="C105" s="35">
        <f t="shared" ref="C105" si="342">I105+O105</f>
        <v>3619.3904326900001</v>
      </c>
      <c r="D105" s="35">
        <f t="shared" ref="D105" si="343">J105+P105</f>
        <v>7036.1574828499997</v>
      </c>
      <c r="E105" s="35">
        <f t="shared" ref="E105" si="344">K105+Q105</f>
        <v>4953.1010711300005</v>
      </c>
      <c r="F105" s="35">
        <f t="shared" ref="F105" si="345">L105+R105</f>
        <v>2002.2546994300001</v>
      </c>
      <c r="G105" s="35">
        <f t="shared" ref="G105" si="346">M105+S105</f>
        <v>80.801712289999998</v>
      </c>
      <c r="H105" s="35">
        <f t="shared" ref="H105" si="347">SUM(I105:J105)</f>
        <v>6337.1574547</v>
      </c>
      <c r="I105" s="35">
        <v>2867.8314692200001</v>
      </c>
      <c r="J105" s="35">
        <f t="shared" ref="J105" si="348">SUM(K105:M105)</f>
        <v>3469.3259854799999</v>
      </c>
      <c r="K105" s="35">
        <v>2761.6880517700001</v>
      </c>
      <c r="L105" s="35">
        <v>682.09067487000004</v>
      </c>
      <c r="M105" s="35">
        <v>25.547258840000001</v>
      </c>
      <c r="N105" s="35">
        <f t="shared" ref="N105" si="349">SUM(O105:P105)</f>
        <v>4318.3904608399989</v>
      </c>
      <c r="O105" s="35">
        <v>751.55896346999998</v>
      </c>
      <c r="P105" s="35">
        <f t="shared" ref="P105" si="350">SUM(Q105:S105)</f>
        <v>3566.8314973699994</v>
      </c>
      <c r="Q105" s="35">
        <v>2191.4130193599999</v>
      </c>
      <c r="R105" s="35">
        <v>1320.1640245599999</v>
      </c>
      <c r="S105" s="35">
        <v>55.25445345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10697.28687344</v>
      </c>
      <c r="C106" s="35">
        <f t="shared" ref="C106" si="351">I106+O106</f>
        <v>3751.8117578800002</v>
      </c>
      <c r="D106" s="35">
        <f t="shared" ref="D106" si="352">J106+P106</f>
        <v>6945.4751155599988</v>
      </c>
      <c r="E106" s="35">
        <f t="shared" ref="E106" si="353">K106+Q106</f>
        <v>4942.3839931900002</v>
      </c>
      <c r="F106" s="35">
        <f t="shared" ref="F106" si="354">L106+R106</f>
        <v>1924.2561922099999</v>
      </c>
      <c r="G106" s="35">
        <f t="shared" ref="G106" si="355">M106+S106</f>
        <v>78.834930159999999</v>
      </c>
      <c r="H106" s="35">
        <f t="shared" ref="H106" si="356">SUM(I106:J106)</f>
        <v>6526.7843074799994</v>
      </c>
      <c r="I106" s="35">
        <v>3020.28699646</v>
      </c>
      <c r="J106" s="35">
        <f t="shared" ref="J106" si="357">SUM(K106:M106)</f>
        <v>3506.4973110199994</v>
      </c>
      <c r="K106" s="35">
        <v>2810.6294865999998</v>
      </c>
      <c r="L106" s="35">
        <v>670.09305289999998</v>
      </c>
      <c r="M106" s="35">
        <v>25.774771520000002</v>
      </c>
      <c r="N106" s="35">
        <f t="shared" ref="N106" si="358">SUM(O106:P106)</f>
        <v>4170.5025659599996</v>
      </c>
      <c r="O106" s="35">
        <v>731.52476142</v>
      </c>
      <c r="P106" s="35">
        <f t="shared" ref="P106" si="359">SUM(Q106:S106)</f>
        <v>3438.9778045399999</v>
      </c>
      <c r="Q106" s="35">
        <v>2131.7545065899999</v>
      </c>
      <c r="R106" s="35">
        <v>1254.1631393099999</v>
      </c>
      <c r="S106" s="35">
        <v>53.060158639999997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10817.067020089999</v>
      </c>
      <c r="C107" s="35">
        <f t="shared" ref="C107" si="360">I107+O107</f>
        <v>3745.79104327</v>
      </c>
      <c r="D107" s="35">
        <f t="shared" ref="D107" si="361">J107+P107</f>
        <v>7071.2759768199994</v>
      </c>
      <c r="E107" s="35">
        <f t="shared" ref="E107" si="362">K107+Q107</f>
        <v>5031.3242829499995</v>
      </c>
      <c r="F107" s="35">
        <f t="shared" ref="F107" si="363">L107+R107</f>
        <v>1954.79372547</v>
      </c>
      <c r="G107" s="35">
        <f t="shared" ref="G107" si="364">M107+S107</f>
        <v>85.157968400000001</v>
      </c>
      <c r="H107" s="35">
        <f t="shared" ref="H107" si="365">SUM(I107:J107)</f>
        <v>6627.6635942399998</v>
      </c>
      <c r="I107" s="35">
        <v>2970.5943051999998</v>
      </c>
      <c r="J107" s="35">
        <f t="shared" ref="J107" si="366">SUM(K107:M107)</f>
        <v>3657.0692890400001</v>
      </c>
      <c r="K107" s="35">
        <v>2899.2634727300001</v>
      </c>
      <c r="L107" s="35">
        <v>730.13788210999996</v>
      </c>
      <c r="M107" s="35">
        <v>27.667934200000001</v>
      </c>
      <c r="N107" s="35">
        <f t="shared" ref="N107" si="367">SUM(O107:P107)</f>
        <v>4189.4034258499996</v>
      </c>
      <c r="O107" s="35">
        <v>775.19673807000004</v>
      </c>
      <c r="P107" s="35">
        <f t="shared" ref="P107" si="368">SUM(Q107:S107)</f>
        <v>3414.2066877799998</v>
      </c>
      <c r="Q107" s="35">
        <v>2132.0608102199999</v>
      </c>
      <c r="R107" s="35">
        <v>1224.6558433600001</v>
      </c>
      <c r="S107" s="35">
        <v>57.490034199999997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10765.765511829999</v>
      </c>
      <c r="C108" s="35">
        <f t="shared" ref="C108" si="369">I108+O108</f>
        <v>3736.6479061199998</v>
      </c>
      <c r="D108" s="35">
        <f t="shared" ref="D108" si="370">J108+P108</f>
        <v>7029.1176057100001</v>
      </c>
      <c r="E108" s="35">
        <f t="shared" ref="E108" si="371">K108+Q108</f>
        <v>5069.9022499900002</v>
      </c>
      <c r="F108" s="35">
        <f t="shared" ref="F108" si="372">L108+R108</f>
        <v>1874.1563001499999</v>
      </c>
      <c r="G108" s="35">
        <f t="shared" ref="G108" si="373">M108+S108</f>
        <v>85.059055569999998</v>
      </c>
      <c r="H108" s="35">
        <f t="shared" ref="H108" si="374">SUM(I108:J108)</f>
        <v>6679.5715513899995</v>
      </c>
      <c r="I108" s="35">
        <v>2976.9357255999998</v>
      </c>
      <c r="J108" s="35">
        <f t="shared" ref="J108" si="375">SUM(K108:M108)</f>
        <v>3702.6358257900001</v>
      </c>
      <c r="K108" s="35">
        <v>2960.3523887900001</v>
      </c>
      <c r="L108" s="35">
        <v>714.11995276000005</v>
      </c>
      <c r="M108" s="35">
        <v>28.163484239999999</v>
      </c>
      <c r="N108" s="35">
        <f t="shared" ref="N108" si="376">SUM(O108:P108)</f>
        <v>4086.19396044</v>
      </c>
      <c r="O108" s="35">
        <v>759.71218051999995</v>
      </c>
      <c r="P108" s="35">
        <f t="shared" ref="P108" si="377">SUM(Q108:S108)</f>
        <v>3326.48177992</v>
      </c>
      <c r="Q108" s="35">
        <v>2109.5498612000001</v>
      </c>
      <c r="R108" s="35">
        <v>1160.0363473899999</v>
      </c>
      <c r="S108" s="35">
        <v>56.895571330000003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10781.27590054</v>
      </c>
      <c r="C109" s="35">
        <f t="shared" ref="C109" si="378">I109+O109</f>
        <v>3762.8185730499999</v>
      </c>
      <c r="D109" s="35">
        <f t="shared" ref="D109" si="379">J109+P109</f>
        <v>7018.4573274899994</v>
      </c>
      <c r="E109" s="35">
        <f t="shared" ref="E109" si="380">K109+Q109</f>
        <v>5100.3333863799999</v>
      </c>
      <c r="F109" s="35">
        <f t="shared" ref="F109" si="381">L109+R109</f>
        <v>1831.0235714300002</v>
      </c>
      <c r="G109" s="35">
        <f t="shared" ref="G109" si="382">M109+S109</f>
        <v>87.10036968</v>
      </c>
      <c r="H109" s="35">
        <f t="shared" ref="H109" si="383">SUM(I109:J109)</f>
        <v>6677.2218501699999</v>
      </c>
      <c r="I109" s="35">
        <v>2972.19624032</v>
      </c>
      <c r="J109" s="35">
        <f t="shared" ref="J109" si="384">SUM(K109:M109)</f>
        <v>3705.0256098499999</v>
      </c>
      <c r="K109" s="35">
        <v>2977.80533186</v>
      </c>
      <c r="L109" s="35">
        <v>697.65477855999995</v>
      </c>
      <c r="M109" s="35">
        <v>29.565499429999999</v>
      </c>
      <c r="N109" s="35">
        <f t="shared" ref="N109" si="385">SUM(O109:P109)</f>
        <v>4104.0540503700004</v>
      </c>
      <c r="O109" s="35">
        <v>790.62233273000004</v>
      </c>
      <c r="P109" s="35">
        <f t="shared" ref="P109" si="386">SUM(Q109:S109)</f>
        <v>3313.43171764</v>
      </c>
      <c r="Q109" s="35">
        <v>2122.5280545199998</v>
      </c>
      <c r="R109" s="35">
        <v>1133.3687928700001</v>
      </c>
      <c r="S109" s="35">
        <v>57.534870249999997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10784.149409199999</v>
      </c>
      <c r="C110" s="35">
        <f t="shared" ref="C110" si="387">I110+O110</f>
        <v>3874.6440860000002</v>
      </c>
      <c r="D110" s="35">
        <f t="shared" ref="D110" si="388">J110+P110</f>
        <v>6909.5053232</v>
      </c>
      <c r="E110" s="35">
        <f t="shared" ref="E110" si="389">K110+Q110</f>
        <v>5076.2749973800001</v>
      </c>
      <c r="F110" s="35">
        <f t="shared" ref="F110" si="390">L110+R110</f>
        <v>1746.5790860700001</v>
      </c>
      <c r="G110" s="35">
        <f t="shared" ref="G110" si="391">M110+S110</f>
        <v>86.651239750000002</v>
      </c>
      <c r="H110" s="35">
        <f t="shared" ref="H110" si="392">SUM(I110:J110)</f>
        <v>6810.2589306</v>
      </c>
      <c r="I110" s="35">
        <v>3094.1370294200001</v>
      </c>
      <c r="J110" s="35">
        <f t="shared" ref="J110" si="393">SUM(K110:M110)</f>
        <v>3716.1219011799999</v>
      </c>
      <c r="K110" s="35">
        <v>2997.3035916099998</v>
      </c>
      <c r="L110" s="35">
        <v>689.09146796000005</v>
      </c>
      <c r="M110" s="35">
        <v>29.726841610000001</v>
      </c>
      <c r="N110" s="35">
        <f t="shared" ref="N110" si="394">SUM(O110:P110)</f>
        <v>3973.8904786000003</v>
      </c>
      <c r="O110" s="35">
        <v>780.50705658000004</v>
      </c>
      <c r="P110" s="35">
        <f t="shared" ref="P110" si="395">SUM(Q110:S110)</f>
        <v>3193.3834220200001</v>
      </c>
      <c r="Q110" s="35">
        <v>2078.9714057699998</v>
      </c>
      <c r="R110" s="35">
        <v>1057.4876181100001</v>
      </c>
      <c r="S110" s="35">
        <v>56.924398140000001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10778.98256215</v>
      </c>
      <c r="C111" s="35">
        <f t="shared" ref="C111" si="396">I111+O111</f>
        <v>3805.6247912899998</v>
      </c>
      <c r="D111" s="35">
        <f t="shared" ref="D111" si="397">J111+P111</f>
        <v>6973.3577708600005</v>
      </c>
      <c r="E111" s="35">
        <f t="shared" ref="E111" si="398">K111+Q111</f>
        <v>5162.9569806700001</v>
      </c>
      <c r="F111" s="35">
        <f t="shared" ref="F111" si="399">L111+R111</f>
        <v>1720.02093165</v>
      </c>
      <c r="G111" s="35">
        <f t="shared" ref="G111" si="400">M111+S111</f>
        <v>90.379858540000001</v>
      </c>
      <c r="H111" s="35">
        <f t="shared" ref="H111" si="401">SUM(I111:J111)</f>
        <v>6747.9826161999999</v>
      </c>
      <c r="I111" s="35">
        <v>2997.4147441999999</v>
      </c>
      <c r="J111" s="35">
        <f t="shared" ref="J111" si="402">SUM(K111:M111)</f>
        <v>3750.5678720000001</v>
      </c>
      <c r="K111" s="35">
        <v>3043.17338062</v>
      </c>
      <c r="L111" s="35">
        <v>677.56173301000001</v>
      </c>
      <c r="M111" s="35">
        <v>29.832758370000001</v>
      </c>
      <c r="N111" s="35">
        <f t="shared" ref="N111" si="403">SUM(O111:P111)</f>
        <v>4030.99994595</v>
      </c>
      <c r="O111" s="35">
        <v>808.21004708999999</v>
      </c>
      <c r="P111" s="35">
        <f t="shared" ref="P111" si="404">SUM(Q111:S111)</f>
        <v>3222.78989886</v>
      </c>
      <c r="Q111" s="35">
        <v>2119.7836000500001</v>
      </c>
      <c r="R111" s="35">
        <v>1042.4591986400001</v>
      </c>
      <c r="S111" s="35">
        <v>60.54710017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11147.21470138</v>
      </c>
      <c r="C112" s="35">
        <f t="shared" ref="C112" si="405">I112+O112</f>
        <v>4228.4074483300001</v>
      </c>
      <c r="D112" s="35">
        <f t="shared" ref="D112" si="406">J112+P112</f>
        <v>6918.8072530500003</v>
      </c>
      <c r="E112" s="35">
        <f t="shared" ref="E112" si="407">K112+Q112</f>
        <v>5238.1838012500002</v>
      </c>
      <c r="F112" s="35">
        <f t="shared" ref="F112" si="408">L112+R112</f>
        <v>1592.40467081</v>
      </c>
      <c r="G112" s="35">
        <f t="shared" ref="G112" si="409">M112+S112</f>
        <v>88.218780989999999</v>
      </c>
      <c r="H112" s="35">
        <f t="shared" ref="H112" si="410">SUM(I112:J112)</f>
        <v>7170.8098960999996</v>
      </c>
      <c r="I112" s="35">
        <v>3394.9067916200001</v>
      </c>
      <c r="J112" s="35">
        <f t="shared" ref="J112" si="411">SUM(K112:M112)</f>
        <v>3775.9031044799999</v>
      </c>
      <c r="K112" s="35">
        <v>3157.4080135300001</v>
      </c>
      <c r="L112" s="35">
        <v>588.94903622000004</v>
      </c>
      <c r="M112" s="35">
        <v>29.546054730000002</v>
      </c>
      <c r="N112" s="35">
        <f t="shared" ref="N112" si="412">SUM(O112:P112)</f>
        <v>3976.4048052800003</v>
      </c>
      <c r="O112" s="35">
        <v>833.50065671000004</v>
      </c>
      <c r="P112" s="35">
        <f t="shared" ref="P112" si="413">SUM(Q112:S112)</f>
        <v>3142.9041485700004</v>
      </c>
      <c r="Q112" s="35">
        <v>2080.7757877200002</v>
      </c>
      <c r="R112" s="35">
        <v>1003.45563459</v>
      </c>
      <c r="S112" s="35">
        <v>58.672726259999997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10911.33459343</v>
      </c>
      <c r="C113" s="35">
        <f t="shared" ref="C113" si="414">I113+O113</f>
        <v>4115.4566145700001</v>
      </c>
      <c r="D113" s="35">
        <f t="shared" ref="D113" si="415">J113+P113</f>
        <v>6795.8779788600004</v>
      </c>
      <c r="E113" s="35">
        <f t="shared" ref="E113" si="416">K113+Q113</f>
        <v>5064.0298716400002</v>
      </c>
      <c r="F113" s="35">
        <f t="shared" ref="F113" si="417">L113+R113</f>
        <v>1654.31285037</v>
      </c>
      <c r="G113" s="35">
        <f t="shared" ref="G113" si="418">M113+S113</f>
        <v>77.535256849999996</v>
      </c>
      <c r="H113" s="35">
        <f t="shared" ref="H113" si="419">SUM(I113:J113)</f>
        <v>7037.4430252399998</v>
      </c>
      <c r="I113" s="35">
        <v>3284.6434427999998</v>
      </c>
      <c r="J113" s="35">
        <f t="shared" ref="J113" si="420">SUM(K113:M113)</f>
        <v>3752.79958244</v>
      </c>
      <c r="K113" s="35">
        <v>3034.6829095600001</v>
      </c>
      <c r="L113" s="35">
        <v>691.75748286999999</v>
      </c>
      <c r="M113" s="35">
        <v>26.359190009999999</v>
      </c>
      <c r="N113" s="35">
        <f t="shared" ref="N113" si="421">SUM(O113:P113)</f>
        <v>3873.8915681899998</v>
      </c>
      <c r="O113" s="35">
        <v>830.81317177000005</v>
      </c>
      <c r="P113" s="35">
        <f t="shared" ref="P113" si="422">SUM(Q113:S113)</f>
        <v>3043.07839642</v>
      </c>
      <c r="Q113" s="35">
        <v>2029.3469620799999</v>
      </c>
      <c r="R113" s="35">
        <v>962.55536749999999</v>
      </c>
      <c r="S113" s="35">
        <v>51.176066839999997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11112.95271188</v>
      </c>
      <c r="C114" s="35">
        <f t="shared" ref="C114" si="423">I114+O114</f>
        <v>4219.1415377499998</v>
      </c>
      <c r="D114" s="35">
        <f t="shared" ref="D114" si="424">J114+P114</f>
        <v>6893.8111741299999</v>
      </c>
      <c r="E114" s="35">
        <f t="shared" ref="E114" si="425">K114+Q114</f>
        <v>5142.5351079499997</v>
      </c>
      <c r="F114" s="35">
        <f t="shared" ref="F114" si="426">L114+R114</f>
        <v>1676.3555551899999</v>
      </c>
      <c r="G114" s="35">
        <f t="shared" ref="G114" si="427">M114+S114</f>
        <v>74.920510989999997</v>
      </c>
      <c r="H114" s="35">
        <f t="shared" ref="H114" si="428">SUM(I114:J114)</f>
        <v>7091.8006556700002</v>
      </c>
      <c r="I114" s="35">
        <v>3344.5837247700001</v>
      </c>
      <c r="J114" s="35">
        <f t="shared" ref="J114" si="429">SUM(K114:M114)</f>
        <v>3747.2169309000001</v>
      </c>
      <c r="K114" s="35">
        <v>3039.2118480499998</v>
      </c>
      <c r="L114" s="35">
        <v>684.26697391000005</v>
      </c>
      <c r="M114" s="35">
        <v>23.73810894</v>
      </c>
      <c r="N114" s="35">
        <f t="shared" ref="N114" si="430">SUM(O114:P114)</f>
        <v>4021.15205621</v>
      </c>
      <c r="O114" s="35">
        <v>874.55781297999999</v>
      </c>
      <c r="P114" s="35">
        <f t="shared" ref="P114" si="431">SUM(Q114:S114)</f>
        <v>3146.5942432299998</v>
      </c>
      <c r="Q114" s="35">
        <v>2103.3232598999998</v>
      </c>
      <c r="R114" s="35">
        <v>992.08858127999997</v>
      </c>
      <c r="S114" s="35">
        <v>51.18240205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11068.56433929</v>
      </c>
      <c r="C115" s="35">
        <f t="shared" ref="C115" si="432">I115+O115</f>
        <v>4173.4549304000002</v>
      </c>
      <c r="D115" s="35">
        <f t="shared" ref="D115" si="433">J115+P115</f>
        <v>6895.1094088900009</v>
      </c>
      <c r="E115" s="35">
        <f t="shared" ref="E115" si="434">K115+Q115</f>
        <v>5169.6664966600001</v>
      </c>
      <c r="F115" s="35">
        <f t="shared" ref="F115" si="435">L115+R115</f>
        <v>1655.85000726</v>
      </c>
      <c r="G115" s="35">
        <f t="shared" ref="G115" si="436">M115+S115</f>
        <v>69.592904969999992</v>
      </c>
      <c r="H115" s="35">
        <f t="shared" ref="H115" si="437">SUM(I115:J115)</f>
        <v>7146.2399648500004</v>
      </c>
      <c r="I115" s="35">
        <v>3364.76850797</v>
      </c>
      <c r="J115" s="35">
        <f t="shared" ref="J115" si="438">SUM(K115:M115)</f>
        <v>3781.4714568800005</v>
      </c>
      <c r="K115" s="35">
        <v>3075.6470840900001</v>
      </c>
      <c r="L115" s="35">
        <v>682.15415552000002</v>
      </c>
      <c r="M115" s="35">
        <v>23.670217269999998</v>
      </c>
      <c r="N115" s="35">
        <f t="shared" ref="N115" si="439">SUM(O115:P115)</f>
        <v>3922.3243744399997</v>
      </c>
      <c r="O115" s="35">
        <v>808.68642242999999</v>
      </c>
      <c r="P115" s="35">
        <f t="shared" ref="P115" si="440">SUM(Q115:S115)</f>
        <v>3113.6379520099999</v>
      </c>
      <c r="Q115" s="35">
        <v>2094.01941257</v>
      </c>
      <c r="R115" s="35">
        <v>973.69585173999997</v>
      </c>
      <c r="S115" s="35">
        <v>45.922687699999997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11346.898019669999</v>
      </c>
      <c r="C116" s="35">
        <f t="shared" ref="C116" si="441">I116+O116</f>
        <v>4273.9663603899999</v>
      </c>
      <c r="D116" s="35">
        <f t="shared" ref="D116" si="442">J116+P116</f>
        <v>7072.9316592799996</v>
      </c>
      <c r="E116" s="35">
        <f t="shared" ref="E116" si="443">K116+Q116</f>
        <v>5354.2683352099993</v>
      </c>
      <c r="F116" s="35">
        <f t="shared" ref="F116" si="444">L116+R116</f>
        <v>1679.1659079599999</v>
      </c>
      <c r="G116" s="35">
        <f t="shared" ref="G116" si="445">M116+S116</f>
        <v>39.497416110000003</v>
      </c>
      <c r="H116" s="35">
        <f t="shared" ref="H116" si="446">SUM(I116:J116)</f>
        <v>7226.7860701499994</v>
      </c>
      <c r="I116" s="35">
        <v>3416.5640450699998</v>
      </c>
      <c r="J116" s="35">
        <f t="shared" ref="J116" si="447">SUM(K116:M116)</f>
        <v>3810.2220250800001</v>
      </c>
      <c r="K116" s="35">
        <v>3110.2494778</v>
      </c>
      <c r="L116" s="35">
        <v>676.78298812000003</v>
      </c>
      <c r="M116" s="35">
        <v>23.189559160000002</v>
      </c>
      <c r="N116" s="35">
        <f t="shared" ref="N116" si="448">SUM(O116:P116)</f>
        <v>4120.1119495199991</v>
      </c>
      <c r="O116" s="35">
        <v>857.40231531999996</v>
      </c>
      <c r="P116" s="35">
        <f t="shared" ref="P116" si="449">SUM(Q116:S116)</f>
        <v>3262.7096341999995</v>
      </c>
      <c r="Q116" s="35">
        <v>2244.0188574099998</v>
      </c>
      <c r="R116" s="35">
        <v>1002.38291984</v>
      </c>
      <c r="S116" s="35">
        <v>16.307856950000001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11446.598525179999</v>
      </c>
      <c r="C117" s="35">
        <f t="shared" ref="C117" si="450">I117+O117</f>
        <v>4401.1200779000001</v>
      </c>
      <c r="D117" s="35">
        <f t="shared" ref="D117" si="451">J117+P117</f>
        <v>7045.4784472800002</v>
      </c>
      <c r="E117" s="35">
        <f t="shared" ref="E117" si="452">K117+Q117</f>
        <v>5355.1097628999996</v>
      </c>
      <c r="F117" s="35">
        <f t="shared" ref="F117" si="453">L117+R117</f>
        <v>1651.8349621299999</v>
      </c>
      <c r="G117" s="35">
        <f t="shared" ref="G117" si="454">M117+S117</f>
        <v>38.533722249999997</v>
      </c>
      <c r="H117" s="35">
        <f t="shared" ref="H117" si="455">SUM(I117:J117)</f>
        <v>7382.6017474800001</v>
      </c>
      <c r="I117" s="35">
        <v>3539.8018096599999</v>
      </c>
      <c r="J117" s="35">
        <f t="shared" ref="J117" si="456">SUM(K117:M117)</f>
        <v>3842.7999378200002</v>
      </c>
      <c r="K117" s="35">
        <v>3132.6256364800001</v>
      </c>
      <c r="L117" s="35">
        <v>687.55812705000005</v>
      </c>
      <c r="M117" s="35">
        <v>22.61617429</v>
      </c>
      <c r="N117" s="35">
        <f t="shared" ref="N117" si="457">SUM(O117:P117)</f>
        <v>4063.9967777000002</v>
      </c>
      <c r="O117" s="35">
        <v>861.31826823999995</v>
      </c>
      <c r="P117" s="35">
        <f t="shared" ref="P117" si="458">SUM(Q117:S117)</f>
        <v>3202.67850946</v>
      </c>
      <c r="Q117" s="35">
        <v>2222.4841264199999</v>
      </c>
      <c r="R117" s="35">
        <v>964.27683507999996</v>
      </c>
      <c r="S117" s="35">
        <v>15.91754796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11596.795716639999</v>
      </c>
      <c r="C118" s="35">
        <f t="shared" ref="C118" si="459">I118+O118</f>
        <v>4466.6509870199998</v>
      </c>
      <c r="D118" s="35">
        <f t="shared" ref="D118" si="460">J118+P118</f>
        <v>7130.1447296200004</v>
      </c>
      <c r="E118" s="35">
        <f t="shared" ref="E118" si="461">K118+Q118</f>
        <v>5420.5016856399998</v>
      </c>
      <c r="F118" s="35">
        <f t="shared" ref="F118" si="462">L118+R118</f>
        <v>1671.1873806200001</v>
      </c>
      <c r="G118" s="35">
        <f t="shared" ref="G118" si="463">M118+S118</f>
        <v>38.455663360000003</v>
      </c>
      <c r="H118" s="35">
        <f t="shared" ref="H118" si="464">SUM(I118:J118)</f>
        <v>7491.9591871299999</v>
      </c>
      <c r="I118" s="35">
        <v>3587.87512259</v>
      </c>
      <c r="J118" s="35">
        <f t="shared" ref="J118" si="465">SUM(K118:M118)</f>
        <v>3904.0840645399999</v>
      </c>
      <c r="K118" s="35">
        <v>3167.9934251</v>
      </c>
      <c r="L118" s="35">
        <v>713.42091115999995</v>
      </c>
      <c r="M118" s="35">
        <v>22.669728280000001</v>
      </c>
      <c r="N118" s="35">
        <f t="shared" ref="N118" si="466">SUM(O118:P118)</f>
        <v>4104.8365295100002</v>
      </c>
      <c r="O118" s="35">
        <v>878.77586442999996</v>
      </c>
      <c r="P118" s="35">
        <f t="shared" ref="P118" si="467">SUM(Q118:S118)</f>
        <v>3226.06066508</v>
      </c>
      <c r="Q118" s="35">
        <v>2252.5082605399998</v>
      </c>
      <c r="R118" s="35">
        <v>957.76646946000005</v>
      </c>
      <c r="S118" s="35">
        <v>15.78593508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11949.840472690001</v>
      </c>
      <c r="C119" s="35">
        <f t="shared" ref="C119" si="468">I119+O119</f>
        <v>4579.0316246299999</v>
      </c>
      <c r="D119" s="35">
        <f t="shared" ref="D119" si="469">J119+P119</f>
        <v>7370.8088480599999</v>
      </c>
      <c r="E119" s="35">
        <f t="shared" ref="E119" si="470">K119+Q119</f>
        <v>5602.6847200400007</v>
      </c>
      <c r="F119" s="35">
        <f t="shared" ref="F119" si="471">L119+R119</f>
        <v>1728.1405984</v>
      </c>
      <c r="G119" s="35">
        <f t="shared" ref="G119" si="472">M119+S119</f>
        <v>39.983529619999999</v>
      </c>
      <c r="H119" s="35">
        <f t="shared" ref="H119" si="473">SUM(I119:J119)</f>
        <v>7627.5776605299998</v>
      </c>
      <c r="I119" s="35">
        <v>3642.1148239099998</v>
      </c>
      <c r="J119" s="35">
        <f t="shared" ref="J119" si="474">SUM(K119:M119)</f>
        <v>3985.46283662</v>
      </c>
      <c r="K119" s="35">
        <v>3221.79856238</v>
      </c>
      <c r="L119" s="35">
        <v>740.99658133000003</v>
      </c>
      <c r="M119" s="35">
        <v>22.66769291</v>
      </c>
      <c r="N119" s="35">
        <f t="shared" ref="N119" si="475">SUM(O119:P119)</f>
        <v>4322.2628121600001</v>
      </c>
      <c r="O119" s="35">
        <v>936.91680071999997</v>
      </c>
      <c r="P119" s="35">
        <f t="shared" ref="P119" si="476">SUM(Q119:S119)</f>
        <v>3385.34601144</v>
      </c>
      <c r="Q119" s="35">
        <v>2380.8861576600002</v>
      </c>
      <c r="R119" s="35">
        <v>987.14401707000002</v>
      </c>
      <c r="S119" s="35">
        <v>17.315836709999999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12060.68645521</v>
      </c>
      <c r="C120" s="35">
        <f t="shared" ref="C120" si="477">I120+O120</f>
        <v>4691.8903322999995</v>
      </c>
      <c r="D120" s="35">
        <f t="shared" ref="D120" si="478">J120+P120</f>
        <v>7368.7961229100001</v>
      </c>
      <c r="E120" s="35">
        <f t="shared" ref="E120" si="479">K120+Q120</f>
        <v>5574.6291639499996</v>
      </c>
      <c r="F120" s="35">
        <f t="shared" ref="F120" si="480">L120+R120</f>
        <v>1753.82198868</v>
      </c>
      <c r="G120" s="35">
        <f t="shared" ref="G120" si="481">M120+S120</f>
        <v>40.344970279999998</v>
      </c>
      <c r="H120" s="35">
        <f t="shared" ref="H120" si="482">SUM(I120:J120)</f>
        <v>7805.6798470399999</v>
      </c>
      <c r="I120" s="35">
        <v>3736.6331580599999</v>
      </c>
      <c r="J120" s="35">
        <f t="shared" ref="J120" si="483">SUM(K120:M120)</f>
        <v>4069.04668898</v>
      </c>
      <c r="K120" s="35">
        <v>3266.05702969</v>
      </c>
      <c r="L120" s="35">
        <v>780.25695819999999</v>
      </c>
      <c r="M120" s="35">
        <v>22.732701089999999</v>
      </c>
      <c r="N120" s="35">
        <f t="shared" ref="N120" si="484">SUM(O120:P120)</f>
        <v>4255.0066081700006</v>
      </c>
      <c r="O120" s="35">
        <v>955.25717424000004</v>
      </c>
      <c r="P120" s="35">
        <f t="shared" ref="P120" si="485">SUM(Q120:S120)</f>
        <v>3299.7494339300001</v>
      </c>
      <c r="Q120" s="35">
        <v>2308.57213426</v>
      </c>
      <c r="R120" s="35">
        <v>973.56503048000002</v>
      </c>
      <c r="S120" s="35">
        <v>17.612269189999999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12629.034845999999</v>
      </c>
      <c r="C121" s="35">
        <f t="shared" ref="C121" si="486">I121+O121</f>
        <v>4995.7388893199995</v>
      </c>
      <c r="D121" s="35">
        <f t="shared" ref="D121" si="487">J121+P121</f>
        <v>7633.29595668</v>
      </c>
      <c r="E121" s="35">
        <f t="shared" ref="E121" si="488">K121+Q121</f>
        <v>5684.3775938199997</v>
      </c>
      <c r="F121" s="35">
        <f t="shared" ref="F121" si="489">L121+R121</f>
        <v>1905.7997545200001</v>
      </c>
      <c r="G121" s="35">
        <f t="shared" ref="G121" si="490">M121+S121</f>
        <v>43.118608339999994</v>
      </c>
      <c r="H121" s="35">
        <f t="shared" ref="H121" si="491">SUM(I121:J121)</f>
        <v>7832.9785216700002</v>
      </c>
      <c r="I121" s="35">
        <v>3827.2352505099998</v>
      </c>
      <c r="J121" s="35">
        <f t="shared" ref="J121" si="492">SUM(K121:M121)</f>
        <v>4005.7432711599999</v>
      </c>
      <c r="K121" s="35">
        <v>3178.4793080499999</v>
      </c>
      <c r="L121" s="35">
        <v>804.49309430000005</v>
      </c>
      <c r="M121" s="35">
        <v>22.77086881</v>
      </c>
      <c r="N121" s="35">
        <f t="shared" ref="N121" si="493">SUM(O121:P121)</f>
        <v>4796.0563243300003</v>
      </c>
      <c r="O121" s="35">
        <v>1168.50363881</v>
      </c>
      <c r="P121" s="35">
        <f t="shared" ref="P121" si="494">SUM(Q121:S121)</f>
        <v>3627.5526855200001</v>
      </c>
      <c r="Q121" s="35">
        <v>2505.8982857699998</v>
      </c>
      <c r="R121" s="35">
        <v>1101.3066602199999</v>
      </c>
      <c r="S121" s="35">
        <v>20.347739529999998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12957.51850362</v>
      </c>
      <c r="C122" s="35">
        <f t="shared" ref="C122" si="495">I122+O122</f>
        <v>5586.1941379099999</v>
      </c>
      <c r="D122" s="35">
        <f t="shared" ref="D122" si="496">J122+P122</f>
        <v>7371.3243657100002</v>
      </c>
      <c r="E122" s="35">
        <f t="shared" ref="E122" si="497">K122+Q122</f>
        <v>5456.0247460400005</v>
      </c>
      <c r="F122" s="35">
        <f t="shared" ref="F122" si="498">L122+R122</f>
        <v>1874.2877435999999</v>
      </c>
      <c r="G122" s="35">
        <f t="shared" ref="G122" si="499">M122+S122</f>
        <v>41.01187607</v>
      </c>
      <c r="H122" s="35">
        <f t="shared" ref="H122" si="500">SUM(I122:J122)</f>
        <v>8457.0697287599996</v>
      </c>
      <c r="I122" s="35">
        <v>4448.1644537599996</v>
      </c>
      <c r="J122" s="35">
        <f t="shared" ref="J122" si="501">SUM(K122:M122)</f>
        <v>4008.9052750000001</v>
      </c>
      <c r="K122" s="35">
        <v>3171.6761180799999</v>
      </c>
      <c r="L122" s="35">
        <v>815.71758158</v>
      </c>
      <c r="M122" s="35">
        <v>21.51157534</v>
      </c>
      <c r="N122" s="35">
        <f t="shared" ref="N122" si="502">SUM(O122:P122)</f>
        <v>4500.4487748600004</v>
      </c>
      <c r="O122" s="35">
        <v>1138.0296841500001</v>
      </c>
      <c r="P122" s="35">
        <f t="shared" ref="P122" si="503">SUM(Q122:S122)</f>
        <v>3362.4190907100001</v>
      </c>
      <c r="Q122" s="35">
        <v>2284.3486279600002</v>
      </c>
      <c r="R122" s="35">
        <v>1058.57016202</v>
      </c>
      <c r="S122" s="35">
        <v>19.500300729999999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12967.455277369998</v>
      </c>
      <c r="C123" s="35">
        <f t="shared" ref="C123" si="504">I123+O123</f>
        <v>5659.9387699299996</v>
      </c>
      <c r="D123" s="35">
        <f t="shared" ref="D123" si="505">J123+P123</f>
        <v>7307.5165074400002</v>
      </c>
      <c r="E123" s="35">
        <f t="shared" ref="E123" si="506">K123+Q123</f>
        <v>5392.1559083299999</v>
      </c>
      <c r="F123" s="35">
        <f t="shared" ref="F123" si="507">L123+R123</f>
        <v>1873.5989042599999</v>
      </c>
      <c r="G123" s="35">
        <f t="shared" ref="G123" si="508">M123+S123</f>
        <v>41.761694849999998</v>
      </c>
      <c r="H123" s="35">
        <f t="shared" ref="H123" si="509">SUM(I123:J123)</f>
        <v>8480.7564650999993</v>
      </c>
      <c r="I123" s="35">
        <v>4462.3213901999998</v>
      </c>
      <c r="J123" s="35">
        <f t="shared" ref="J123" si="510">SUM(K123:M123)</f>
        <v>4018.4350749</v>
      </c>
      <c r="K123" s="35">
        <v>3177.49662786</v>
      </c>
      <c r="L123" s="35">
        <v>820.02157603000001</v>
      </c>
      <c r="M123" s="35">
        <v>20.916871010000001</v>
      </c>
      <c r="N123" s="35">
        <f t="shared" ref="N123" si="511">SUM(O123:P123)</f>
        <v>4486.6988122700004</v>
      </c>
      <c r="O123" s="35">
        <v>1197.61737973</v>
      </c>
      <c r="P123" s="35">
        <f t="shared" ref="P123" si="512">SUM(Q123:S123)</f>
        <v>3289.0814325400002</v>
      </c>
      <c r="Q123" s="35">
        <v>2214.6592804699999</v>
      </c>
      <c r="R123" s="35">
        <v>1053.5773282299999</v>
      </c>
      <c r="S123" s="35">
        <v>20.84482384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13175.03622794</v>
      </c>
      <c r="C124" s="35">
        <f t="shared" ref="C124" si="513">I124+O124</f>
        <v>5867.8421170299998</v>
      </c>
      <c r="D124" s="35">
        <f t="shared" ref="D124" si="514">J124+P124</f>
        <v>7307.1941109099989</v>
      </c>
      <c r="E124" s="35">
        <f t="shared" ref="E124" si="515">K124+Q124</f>
        <v>5387.9730862300003</v>
      </c>
      <c r="F124" s="35">
        <f t="shared" ref="F124" si="516">L124+R124</f>
        <v>1879.3721535500001</v>
      </c>
      <c r="G124" s="35">
        <f t="shared" ref="G124" si="517">M124+S124</f>
        <v>39.848871129999999</v>
      </c>
      <c r="H124" s="35">
        <f t="shared" ref="H124" si="518">SUM(I124:J124)</f>
        <v>8713.3768010399999</v>
      </c>
      <c r="I124" s="35">
        <v>4648.1596691499999</v>
      </c>
      <c r="J124" s="35">
        <f t="shared" ref="J124" si="519">SUM(K124:M124)</f>
        <v>4065.2171318899996</v>
      </c>
      <c r="K124" s="35">
        <v>3206.88577042</v>
      </c>
      <c r="L124" s="35">
        <v>839.37083697000003</v>
      </c>
      <c r="M124" s="35">
        <v>18.960524499999998</v>
      </c>
      <c r="N124" s="35">
        <f t="shared" ref="N124" si="520">SUM(O124:P124)</f>
        <v>4461.6594268999997</v>
      </c>
      <c r="O124" s="35">
        <v>1219.6824478799999</v>
      </c>
      <c r="P124" s="35">
        <f t="shared" ref="P124" si="521">SUM(Q124:S124)</f>
        <v>3241.9769790199998</v>
      </c>
      <c r="Q124" s="35">
        <v>2181.0873158099998</v>
      </c>
      <c r="R124" s="35">
        <v>1040.0013165800001</v>
      </c>
      <c r="S124" s="35">
        <v>20.888346630000001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13307.706350749999</v>
      </c>
      <c r="C125" s="35">
        <f t="shared" ref="C125" si="522">I125+O125</f>
        <v>5951.0460315</v>
      </c>
      <c r="D125" s="35">
        <f t="shared" ref="D125" si="523">J125+P125</f>
        <v>7356.6603192500006</v>
      </c>
      <c r="E125" s="35">
        <f t="shared" ref="E125" si="524">K125+Q125</f>
        <v>5384.7472560799997</v>
      </c>
      <c r="F125" s="35">
        <f t="shared" ref="F125" si="525">L125+R125</f>
        <v>1931.02847268</v>
      </c>
      <c r="G125" s="35">
        <f t="shared" ref="G125" si="526">M125+S125</f>
        <v>40.884590490000001</v>
      </c>
      <c r="H125" s="35">
        <f t="shared" ref="H125" si="527">SUM(I125:J125)</f>
        <v>8662.0610515699991</v>
      </c>
      <c r="I125" s="35">
        <v>4617.1746264200001</v>
      </c>
      <c r="J125" s="35">
        <f t="shared" ref="J125" si="528">SUM(K125:M125)</f>
        <v>4044.8864251499999</v>
      </c>
      <c r="K125" s="35">
        <v>3182.3765975400001</v>
      </c>
      <c r="L125" s="35">
        <v>845.09123597999996</v>
      </c>
      <c r="M125" s="35">
        <v>17.418591630000002</v>
      </c>
      <c r="N125" s="35">
        <f t="shared" ref="N125" si="529">SUM(O125:P125)</f>
        <v>4645.6452991799997</v>
      </c>
      <c r="O125" s="35">
        <v>1333.8714050799999</v>
      </c>
      <c r="P125" s="35">
        <f t="shared" ref="P125" si="530">SUM(Q125:S125)</f>
        <v>3311.7738941000002</v>
      </c>
      <c r="Q125" s="35">
        <v>2202.37065854</v>
      </c>
      <c r="R125" s="35">
        <v>1085.9372367000001</v>
      </c>
      <c r="S125" s="35">
        <v>23.465998859999999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13288.537338669998</v>
      </c>
      <c r="C126" s="35">
        <f t="shared" ref="C126" si="531">I126+O126</f>
        <v>6027.4427801499996</v>
      </c>
      <c r="D126" s="35">
        <f t="shared" ref="D126" si="532">J126+P126</f>
        <v>7261.0945585199988</v>
      </c>
      <c r="E126" s="35">
        <f t="shared" ref="E126" si="533">K126+Q126</f>
        <v>5314.9368103300003</v>
      </c>
      <c r="F126" s="35">
        <f t="shared" ref="F126" si="534">L126+R126</f>
        <v>1907.93013281</v>
      </c>
      <c r="G126" s="35">
        <f t="shared" ref="G126" si="535">M126+S126</f>
        <v>38.227615380000003</v>
      </c>
      <c r="H126" s="35">
        <f t="shared" ref="H126" si="536">SUM(I126:J126)</f>
        <v>8667.1847411599992</v>
      </c>
      <c r="I126" s="35">
        <v>4644.5476000199997</v>
      </c>
      <c r="J126" s="35">
        <f t="shared" ref="J126" si="537">SUM(K126:M126)</f>
        <v>4022.6371411399996</v>
      </c>
      <c r="K126" s="35">
        <v>3140.11246489</v>
      </c>
      <c r="L126" s="35">
        <v>867.91430474000003</v>
      </c>
      <c r="M126" s="35">
        <v>14.61037151</v>
      </c>
      <c r="N126" s="35">
        <f t="shared" ref="N126" si="538">SUM(O126:P126)</f>
        <v>4621.3525975100001</v>
      </c>
      <c r="O126" s="35">
        <v>1382.89518013</v>
      </c>
      <c r="P126" s="35">
        <f t="shared" ref="P126" si="539">SUM(Q126:S126)</f>
        <v>3238.4574173799997</v>
      </c>
      <c r="Q126" s="35">
        <v>2174.8243454399999</v>
      </c>
      <c r="R126" s="35">
        <v>1040.01582807</v>
      </c>
      <c r="S126" s="35">
        <v>23.617243869999999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13635.51881505</v>
      </c>
      <c r="C127" s="35">
        <f t="shared" ref="C127" si="540">I127+O127</f>
        <v>6333.8870473799998</v>
      </c>
      <c r="D127" s="35">
        <f t="shared" ref="D127" si="541">J127+P127</f>
        <v>7301.631767670001</v>
      </c>
      <c r="E127" s="35">
        <f t="shared" ref="E127" si="542">K127+Q127</f>
        <v>5290.3812675500003</v>
      </c>
      <c r="F127" s="35">
        <f t="shared" ref="F127" si="543">L127+R127</f>
        <v>1971.1546987199999</v>
      </c>
      <c r="G127" s="35">
        <f t="shared" ref="G127" si="544">M127+S127</f>
        <v>40.095801399999999</v>
      </c>
      <c r="H127" s="35">
        <f t="shared" ref="H127" si="545">SUM(I127:J127)</f>
        <v>8915.0542894400005</v>
      </c>
      <c r="I127" s="35">
        <v>4885.7857062499997</v>
      </c>
      <c r="J127" s="35">
        <f t="shared" ref="J127" si="546">SUM(K127:M127)</f>
        <v>4029.2685831900003</v>
      </c>
      <c r="K127" s="35">
        <v>3116.8563876200001</v>
      </c>
      <c r="L127" s="35">
        <v>898.67821652999999</v>
      </c>
      <c r="M127" s="35">
        <v>13.733979039999999</v>
      </c>
      <c r="N127" s="35">
        <f t="shared" ref="N127" si="547">SUM(O127:P127)</f>
        <v>4720.4645256100011</v>
      </c>
      <c r="O127" s="35">
        <v>1448.10134113</v>
      </c>
      <c r="P127" s="35">
        <f t="shared" ref="P127" si="548">SUM(Q127:S127)</f>
        <v>3272.3631844800007</v>
      </c>
      <c r="Q127" s="35">
        <v>2173.5248799300002</v>
      </c>
      <c r="R127" s="35">
        <v>1072.4764821900001</v>
      </c>
      <c r="S127" s="35">
        <v>26.361822360000001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13819.949266409998</v>
      </c>
      <c r="C128" s="35">
        <f t="shared" ref="C128" si="549">I128+O128</f>
        <v>6501.1903558200001</v>
      </c>
      <c r="D128" s="35">
        <f t="shared" ref="D128" si="550">J128+P128</f>
        <v>7318.7589105899997</v>
      </c>
      <c r="E128" s="35">
        <f t="shared" ref="E128" si="551">K128+Q128</f>
        <v>5279.1501627899997</v>
      </c>
      <c r="F128" s="35">
        <f t="shared" ref="F128" si="552">L128+R128</f>
        <v>2001.1509776600001</v>
      </c>
      <c r="G128" s="35">
        <f t="shared" ref="G128" si="553">M128+S128</f>
        <v>38.457770140000001</v>
      </c>
      <c r="H128" s="35">
        <f t="shared" ref="H128" si="554">SUM(I128:J128)</f>
        <v>9110.6962650900005</v>
      </c>
      <c r="I128" s="35">
        <v>5046.00120651</v>
      </c>
      <c r="J128" s="35">
        <f t="shared" ref="J128" si="555">SUM(K128:M128)</f>
        <v>4064.69505858</v>
      </c>
      <c r="K128" s="35">
        <v>3119.1927907099998</v>
      </c>
      <c r="L128" s="35">
        <v>933.33608532000005</v>
      </c>
      <c r="M128" s="35">
        <v>12.16618255</v>
      </c>
      <c r="N128" s="35">
        <f t="shared" ref="N128" si="556">SUM(O128:P128)</f>
        <v>4709.2530013199994</v>
      </c>
      <c r="O128" s="35">
        <v>1455.1891493099999</v>
      </c>
      <c r="P128" s="35">
        <f t="shared" ref="P128" si="557">SUM(Q128:S128)</f>
        <v>3254.0638520099997</v>
      </c>
      <c r="Q128" s="35">
        <v>2159.9573720799999</v>
      </c>
      <c r="R128" s="35">
        <v>1067.8148923399999</v>
      </c>
      <c r="S128" s="35">
        <v>26.291587589999999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13980.564001670002</v>
      </c>
      <c r="C129" s="35">
        <f t="shared" ref="C129" si="558">I129+O129</f>
        <v>6669.7408605000001</v>
      </c>
      <c r="D129" s="35">
        <f t="shared" ref="D129" si="559">J129+P129</f>
        <v>7310.8231411699999</v>
      </c>
      <c r="E129" s="35">
        <f t="shared" ref="E129" si="560">K129+Q129</f>
        <v>5279.49807065</v>
      </c>
      <c r="F129" s="35">
        <f t="shared" ref="F129" si="561">L129+R129</f>
        <v>1992.5243057800001</v>
      </c>
      <c r="G129" s="35">
        <f t="shared" ref="G129" si="562">M129+S129</f>
        <v>38.800764739999998</v>
      </c>
      <c r="H129" s="35">
        <f t="shared" ref="H129" si="563">SUM(I129:J129)</f>
        <v>9256.4826104499989</v>
      </c>
      <c r="I129" s="35">
        <v>5151.6860545899999</v>
      </c>
      <c r="J129" s="35">
        <f t="shared" ref="J129" si="564">SUM(K129:M129)</f>
        <v>4104.7965558599999</v>
      </c>
      <c r="K129" s="35">
        <v>3142.6923665499999</v>
      </c>
      <c r="L129" s="35">
        <v>950.86414033000005</v>
      </c>
      <c r="M129" s="35">
        <v>11.240048979999999</v>
      </c>
      <c r="N129" s="35">
        <f t="shared" ref="N129" si="565">SUM(O129:P129)</f>
        <v>4724.0813912200001</v>
      </c>
      <c r="O129" s="35">
        <v>1518.0548059099999</v>
      </c>
      <c r="P129" s="35">
        <f t="shared" ref="P129" si="566">SUM(Q129:S129)</f>
        <v>3206.0265853100004</v>
      </c>
      <c r="Q129" s="35">
        <v>2136.8057041000002</v>
      </c>
      <c r="R129" s="35">
        <v>1041.66016545</v>
      </c>
      <c r="S129" s="35">
        <v>27.560715760000001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14360.401220539999</v>
      </c>
      <c r="C130" s="35">
        <f t="shared" ref="C130" si="567">I130+O130</f>
        <v>7095.8191730099998</v>
      </c>
      <c r="D130" s="35">
        <f t="shared" ref="D130" si="568">J130+P130</f>
        <v>7264.5820475300006</v>
      </c>
      <c r="E130" s="35">
        <f t="shared" ref="E130" si="569">K130+Q130</f>
        <v>5216.8960916100004</v>
      </c>
      <c r="F130" s="35">
        <f t="shared" ref="F130" si="570">L130+R130</f>
        <v>2009.2664571600001</v>
      </c>
      <c r="G130" s="35">
        <f t="shared" ref="G130" si="571">M130+S130</f>
        <v>38.419498759999996</v>
      </c>
      <c r="H130" s="35">
        <f t="shared" ref="H130" si="572">SUM(I130:J130)</f>
        <v>9637.4788927400004</v>
      </c>
      <c r="I130" s="35">
        <v>5519.6170107199996</v>
      </c>
      <c r="J130" s="35">
        <f t="shared" ref="J130" si="573">SUM(K130:M130)</f>
        <v>4117.8618820199999</v>
      </c>
      <c r="K130" s="35">
        <v>3122.9428556299999</v>
      </c>
      <c r="L130" s="35">
        <v>984.06463710000003</v>
      </c>
      <c r="M130" s="35">
        <v>10.85438929</v>
      </c>
      <c r="N130" s="35">
        <f t="shared" ref="N130" si="574">SUM(O130:P130)</f>
        <v>4722.9223277999999</v>
      </c>
      <c r="O130" s="35">
        <v>1576.2021622899999</v>
      </c>
      <c r="P130" s="35">
        <f t="shared" ref="P130" si="575">SUM(Q130:S130)</f>
        <v>3146.7201655100002</v>
      </c>
      <c r="Q130" s="35">
        <v>2093.95323598</v>
      </c>
      <c r="R130" s="35">
        <v>1025.20182006</v>
      </c>
      <c r="S130" s="35">
        <v>27.565109469999999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14272.20239866</v>
      </c>
      <c r="C131" s="35">
        <f t="shared" ref="C131" si="576">I131+O131</f>
        <v>7054.4573076899997</v>
      </c>
      <c r="D131" s="35">
        <f t="shared" ref="D131" si="577">J131+P131</f>
        <v>7217.7450909700001</v>
      </c>
      <c r="E131" s="35">
        <f t="shared" ref="E131" si="578">K131+Q131</f>
        <v>5187.97158975</v>
      </c>
      <c r="F131" s="35">
        <f t="shared" ref="F131" si="579">L131+R131</f>
        <v>1990.8599431900002</v>
      </c>
      <c r="G131" s="35">
        <f t="shared" ref="G131" si="580">M131+S131</f>
        <v>38.913558030000004</v>
      </c>
      <c r="H131" s="35">
        <f t="shared" ref="H131" si="581">SUM(I131:J131)</f>
        <v>9571.8209004599994</v>
      </c>
      <c r="I131" s="35">
        <v>5436.1788925499995</v>
      </c>
      <c r="J131" s="35">
        <f t="shared" ref="J131" si="582">SUM(K131:M131)</f>
        <v>4135.6420079099998</v>
      </c>
      <c r="K131" s="35">
        <v>3130.2151842899998</v>
      </c>
      <c r="L131" s="35">
        <v>994.49533095000004</v>
      </c>
      <c r="M131" s="35">
        <v>10.931492670000001</v>
      </c>
      <c r="N131" s="35">
        <f t="shared" ref="N131" si="583">SUM(O131:P131)</f>
        <v>4700.3814982000004</v>
      </c>
      <c r="O131" s="35">
        <v>1618.2784151400001</v>
      </c>
      <c r="P131" s="35">
        <f t="shared" ref="P131" si="584">SUM(Q131:S131)</f>
        <v>3082.1030830600002</v>
      </c>
      <c r="Q131" s="35">
        <v>2057.7564054600002</v>
      </c>
      <c r="R131" s="35">
        <v>996.36461224000004</v>
      </c>
      <c r="S131" s="35">
        <v>27.98206536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14326.71925396</v>
      </c>
      <c r="C132" s="35">
        <f t="shared" ref="C132" si="585">I132+O132</f>
        <v>7160.3677482599996</v>
      </c>
      <c r="D132" s="35">
        <f t="shared" ref="D132" si="586">J132+P132</f>
        <v>7166.3515057000004</v>
      </c>
      <c r="E132" s="35">
        <f t="shared" ref="E132" si="587">K132+Q132</f>
        <v>5143.8872501799997</v>
      </c>
      <c r="F132" s="35">
        <f t="shared" ref="F132" si="588">L132+R132</f>
        <v>1981.6062866500001</v>
      </c>
      <c r="G132" s="35">
        <f t="shared" ref="G132" si="589">M132+S132</f>
        <v>40.857968870000001</v>
      </c>
      <c r="H132" s="35">
        <f t="shared" ref="H132" si="590">SUM(I132:J132)</f>
        <v>9668.9650716699998</v>
      </c>
      <c r="I132" s="35">
        <v>5499.2316349299999</v>
      </c>
      <c r="J132" s="35">
        <f t="shared" ref="J132" si="591">SUM(K132:M132)</f>
        <v>4169.7334367399999</v>
      </c>
      <c r="K132" s="35">
        <v>3149.9833512199998</v>
      </c>
      <c r="L132" s="35">
        <v>1007.17211344</v>
      </c>
      <c r="M132" s="35">
        <v>12.57797208</v>
      </c>
      <c r="N132" s="35">
        <f t="shared" ref="N132" si="592">SUM(O132:P132)</f>
        <v>4657.7541822900002</v>
      </c>
      <c r="O132" s="35">
        <v>1661.1361133299999</v>
      </c>
      <c r="P132" s="35">
        <f t="shared" ref="P132" si="593">SUM(Q132:S132)</f>
        <v>2996.6180689600001</v>
      </c>
      <c r="Q132" s="35">
        <v>1993.9038989600001</v>
      </c>
      <c r="R132" s="35">
        <v>974.43417321000004</v>
      </c>
      <c r="S132" s="35">
        <v>28.279996789999998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14262.759096600003</v>
      </c>
      <c r="C133" s="35">
        <f t="shared" ref="C133" si="594">I133+O133</f>
        <v>7128.5552975900009</v>
      </c>
      <c r="D133" s="35">
        <f t="shared" ref="D133" si="595">J133+P133</f>
        <v>7134.2037990100016</v>
      </c>
      <c r="E133" s="35">
        <f t="shared" ref="E133" si="596">K133+Q133</f>
        <v>5119.6701001399997</v>
      </c>
      <c r="F133" s="35">
        <f t="shared" ref="F133" si="597">L133+R133</f>
        <v>1971.8931445399999</v>
      </c>
      <c r="G133" s="35">
        <f t="shared" ref="G133" si="598">M133+S133</f>
        <v>42.640554330000001</v>
      </c>
      <c r="H133" s="35">
        <f t="shared" ref="H133" si="599">SUM(I133:J133)</f>
        <v>9676.8635080100012</v>
      </c>
      <c r="I133" s="35">
        <v>5458.0331513600004</v>
      </c>
      <c r="J133" s="35">
        <f t="shared" ref="J133" si="600">SUM(K133:M133)</f>
        <v>4218.8303566500008</v>
      </c>
      <c r="K133" s="35">
        <v>3193.7337507900002</v>
      </c>
      <c r="L133" s="35">
        <v>1010.60104467</v>
      </c>
      <c r="M133" s="35">
        <v>14.49556119</v>
      </c>
      <c r="N133" s="35">
        <f t="shared" ref="N133" si="601">SUM(O133:P133)</f>
        <v>4585.8955885900004</v>
      </c>
      <c r="O133" s="35">
        <v>1670.5221462300001</v>
      </c>
      <c r="P133" s="35">
        <f t="shared" ref="P133" si="602">SUM(Q133:S133)</f>
        <v>2915.3734423600004</v>
      </c>
      <c r="Q133" s="35">
        <v>1925.93634935</v>
      </c>
      <c r="R133" s="35">
        <v>961.29209987000002</v>
      </c>
      <c r="S133" s="35">
        <v>28.14499314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14337.86878556</v>
      </c>
      <c r="C134" s="35">
        <f t="shared" ref="C134" si="603">I134+O134</f>
        <v>7342.95068515</v>
      </c>
      <c r="D134" s="35">
        <f t="shared" ref="D134" si="604">J134+P134</f>
        <v>6994.918100410001</v>
      </c>
      <c r="E134" s="35">
        <f t="shared" ref="E134" si="605">K134+Q134</f>
        <v>5014.6559167000005</v>
      </c>
      <c r="F134" s="35">
        <f t="shared" ref="F134" si="606">L134+R134</f>
        <v>1935.40892715</v>
      </c>
      <c r="G134" s="35">
        <f t="shared" ref="G134" si="607">M134+S134</f>
        <v>44.853256559999998</v>
      </c>
      <c r="H134" s="35">
        <f t="shared" ref="H134" si="608">SUM(I134:J134)</f>
        <v>9863.1601024100019</v>
      </c>
      <c r="I134" s="35">
        <v>5657.9327388000002</v>
      </c>
      <c r="J134" s="35">
        <f t="shared" ref="J134" si="609">SUM(K134:M134)</f>
        <v>4205.2273636100008</v>
      </c>
      <c r="K134" s="35">
        <v>3167.4411617300002</v>
      </c>
      <c r="L134" s="35">
        <v>1021.68280225</v>
      </c>
      <c r="M134" s="35">
        <v>16.103399629999998</v>
      </c>
      <c r="N134" s="35">
        <f t="shared" ref="N134" si="610">SUM(O134:P134)</f>
        <v>4474.7086831500001</v>
      </c>
      <c r="O134" s="35">
        <v>1685.0179463500001</v>
      </c>
      <c r="P134" s="35">
        <f t="shared" ref="P134" si="611">SUM(Q134:S134)</f>
        <v>2789.6907368000002</v>
      </c>
      <c r="Q134" s="35">
        <v>1847.2147549700001</v>
      </c>
      <c r="R134" s="35">
        <v>913.72612489999995</v>
      </c>
      <c r="S134" s="35">
        <v>28.74985693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14364.257124520002</v>
      </c>
      <c r="C135" s="35">
        <f t="shared" ref="C135" si="612">I135+O135</f>
        <v>7562.2768082499997</v>
      </c>
      <c r="D135" s="35">
        <f t="shared" ref="D135" si="613">J135+P135</f>
        <v>6801.9803162700009</v>
      </c>
      <c r="E135" s="35">
        <f t="shared" ref="E135" si="614">K135+Q135</f>
        <v>4845.2334617500001</v>
      </c>
      <c r="F135" s="35">
        <f t="shared" ref="F135" si="615">L135+R135</f>
        <v>1910.66320834</v>
      </c>
      <c r="G135" s="35">
        <f t="shared" ref="G135" si="616">M135+S135</f>
        <v>46.083646180000002</v>
      </c>
      <c r="H135" s="35">
        <f t="shared" ref="H135" si="617">SUM(I135:J135)</f>
        <v>9946.2546373100013</v>
      </c>
      <c r="I135" s="35">
        <v>5746.87721091</v>
      </c>
      <c r="J135" s="35">
        <f t="shared" ref="J135" si="618">SUM(K135:M135)</f>
        <v>4199.3774264000003</v>
      </c>
      <c r="K135" s="35">
        <v>3143.6336661400001</v>
      </c>
      <c r="L135" s="35">
        <v>1038.21994167</v>
      </c>
      <c r="M135" s="35">
        <v>17.523818590000001</v>
      </c>
      <c r="N135" s="35">
        <f t="shared" ref="N135" si="619">SUM(O135:P135)</f>
        <v>4418.0024872100003</v>
      </c>
      <c r="O135" s="35">
        <v>1815.3995973399999</v>
      </c>
      <c r="P135" s="35">
        <f t="shared" ref="P135" si="620">SUM(Q135:S135)</f>
        <v>2602.6028898700001</v>
      </c>
      <c r="Q135" s="35">
        <v>1701.59979561</v>
      </c>
      <c r="R135" s="35">
        <v>872.44326666999996</v>
      </c>
      <c r="S135" s="35">
        <v>28.559827590000001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14607.0062626</v>
      </c>
      <c r="C136" s="35">
        <f t="shared" ref="C136" si="621">I136+O136</f>
        <v>7922.5012469499998</v>
      </c>
      <c r="D136" s="35">
        <f t="shared" ref="D136" si="622">J136+P136</f>
        <v>6684.5050156500001</v>
      </c>
      <c r="E136" s="35">
        <f t="shared" ref="E136" si="623">K136+Q136</f>
        <v>4727.9814828300005</v>
      </c>
      <c r="F136" s="35">
        <f t="shared" ref="F136" si="624">L136+R136</f>
        <v>1908.9913851699998</v>
      </c>
      <c r="G136" s="35">
        <f t="shared" ref="G136" si="625">M136+S136</f>
        <v>47.532147649999999</v>
      </c>
      <c r="H136" s="35">
        <f t="shared" ref="H136" si="626">SUM(I136:J136)</f>
        <v>10303.696843469999</v>
      </c>
      <c r="I136" s="35">
        <v>6076.1836741099996</v>
      </c>
      <c r="J136" s="35">
        <f t="shared" ref="J136" si="627">SUM(K136:M136)</f>
        <v>4227.5131693599997</v>
      </c>
      <c r="K136" s="35">
        <v>3124.6907377900002</v>
      </c>
      <c r="L136" s="35">
        <v>1083.4041376099999</v>
      </c>
      <c r="M136" s="35">
        <v>19.41829396</v>
      </c>
      <c r="N136" s="35">
        <f t="shared" ref="N136" si="628">SUM(O136:P136)</f>
        <v>4303.3094191299997</v>
      </c>
      <c r="O136" s="35">
        <v>1846.3175728399999</v>
      </c>
      <c r="P136" s="35">
        <f t="shared" ref="P136" si="629">SUM(Q136:S136)</f>
        <v>2456.99184629</v>
      </c>
      <c r="Q136" s="35">
        <v>1603.29074504</v>
      </c>
      <c r="R136" s="35">
        <v>825.58724756000004</v>
      </c>
      <c r="S136" s="35">
        <v>28.113853689999999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14318.898407430002</v>
      </c>
      <c r="C137" s="35">
        <f t="shared" ref="C137" si="630">I137+O137</f>
        <v>7701.4803371600001</v>
      </c>
      <c r="D137" s="35">
        <f t="shared" ref="D137" si="631">J137+P137</f>
        <v>6617.4180702699996</v>
      </c>
      <c r="E137" s="35">
        <f t="shared" ref="E137" si="632">K137+Q137</f>
        <v>4676.45784585</v>
      </c>
      <c r="F137" s="35">
        <f t="shared" ref="F137" si="633">L137+R137</f>
        <v>1892.1879410000001</v>
      </c>
      <c r="G137" s="35">
        <f t="shared" ref="G137" si="634">M137+S137</f>
        <v>48.772283420000001</v>
      </c>
      <c r="H137" s="35">
        <f t="shared" ref="H137" si="635">SUM(I137:J137)</f>
        <v>10047.940638190001</v>
      </c>
      <c r="I137" s="35">
        <v>5816.6727350600004</v>
      </c>
      <c r="J137" s="35">
        <f t="shared" ref="J137" si="636">SUM(K137:M137)</f>
        <v>4231.2679031300004</v>
      </c>
      <c r="K137" s="35">
        <v>3102.4242955300001</v>
      </c>
      <c r="L137" s="35">
        <v>1108.4335097400001</v>
      </c>
      <c r="M137" s="35">
        <v>20.41009786</v>
      </c>
      <c r="N137" s="35">
        <f t="shared" ref="N137" si="637">SUM(O137:P137)</f>
        <v>4270.9577692399998</v>
      </c>
      <c r="O137" s="35">
        <v>1884.8076020999999</v>
      </c>
      <c r="P137" s="35">
        <f t="shared" ref="P137" si="638">SUM(Q137:S137)</f>
        <v>2386.1501671399997</v>
      </c>
      <c r="Q137" s="35">
        <v>1574.0335503199999</v>
      </c>
      <c r="R137" s="35">
        <v>783.75443126000005</v>
      </c>
      <c r="S137" s="35">
        <v>28.36218556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14285.244926729998</v>
      </c>
      <c r="C138" s="35">
        <f t="shared" ref="C138" si="639">I138+O138</f>
        <v>7724.5756086599995</v>
      </c>
      <c r="D138" s="35">
        <f t="shared" ref="D138" si="640">J138+P138</f>
        <v>6560.6693180700004</v>
      </c>
      <c r="E138" s="35">
        <f t="shared" ref="E138" si="641">K138+Q138</f>
        <v>4629.5238208800001</v>
      </c>
      <c r="F138" s="35">
        <f t="shared" ref="F138" si="642">L138+R138</f>
        <v>1882.24805565</v>
      </c>
      <c r="G138" s="35">
        <f t="shared" ref="G138" si="643">M138+S138</f>
        <v>48.897441540000003</v>
      </c>
      <c r="H138" s="35">
        <f t="shared" ref="H138" si="644">SUM(I138:J138)</f>
        <v>9994.9020020200005</v>
      </c>
      <c r="I138" s="35">
        <v>5728.1387057399998</v>
      </c>
      <c r="J138" s="35">
        <f t="shared" ref="J138" si="645">SUM(K138:M138)</f>
        <v>4266.7632962799998</v>
      </c>
      <c r="K138" s="35">
        <v>3106.1771251999999</v>
      </c>
      <c r="L138" s="35">
        <v>1139.89198977</v>
      </c>
      <c r="M138" s="35">
        <v>20.694181310000001</v>
      </c>
      <c r="N138" s="35">
        <f t="shared" ref="N138" si="646">SUM(O138:P138)</f>
        <v>4290.3429247100003</v>
      </c>
      <c r="O138" s="35">
        <v>1996.43690292</v>
      </c>
      <c r="P138" s="35">
        <f t="shared" ref="P138" si="647">SUM(Q138:S138)</f>
        <v>2293.9060217900001</v>
      </c>
      <c r="Q138" s="35">
        <v>1523.34669568</v>
      </c>
      <c r="R138" s="35">
        <v>742.35606587999996</v>
      </c>
      <c r="S138" s="35">
        <v>28.203260230000001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14345.549923570001</v>
      </c>
      <c r="C139" s="35">
        <f t="shared" ref="C139" si="648">I139+O139</f>
        <v>7872.8297491599997</v>
      </c>
      <c r="D139" s="35">
        <f t="shared" ref="D139" si="649">J139+P139</f>
        <v>6472.7201744100003</v>
      </c>
      <c r="E139" s="35">
        <f t="shared" ref="E139" si="650">K139+Q139</f>
        <v>4571.1296707199999</v>
      </c>
      <c r="F139" s="35">
        <f t="shared" ref="F139" si="651">L139+R139</f>
        <v>1851.7645743999999</v>
      </c>
      <c r="G139" s="35">
        <f t="shared" ref="G139" si="652">M139+S139</f>
        <v>49.825929290000005</v>
      </c>
      <c r="H139" s="35">
        <f t="shared" ref="H139" si="653">SUM(I139:J139)</f>
        <v>10153.056048840001</v>
      </c>
      <c r="I139" s="35">
        <v>5844.50660548</v>
      </c>
      <c r="J139" s="35">
        <f t="shared" ref="J139" si="654">SUM(K139:M139)</f>
        <v>4308.5494433599997</v>
      </c>
      <c r="K139" s="35">
        <v>3115.2194694200002</v>
      </c>
      <c r="L139" s="35">
        <v>1172.2195961499999</v>
      </c>
      <c r="M139" s="35">
        <v>21.110377790000001</v>
      </c>
      <c r="N139" s="35">
        <f t="shared" ref="N139" si="655">SUM(O139:P139)</f>
        <v>4192.4938747300002</v>
      </c>
      <c r="O139" s="35">
        <v>2028.3231436799999</v>
      </c>
      <c r="P139" s="35">
        <f t="shared" ref="P139" si="656">SUM(Q139:S139)</f>
        <v>2164.1707310500001</v>
      </c>
      <c r="Q139" s="35">
        <v>1455.9102012999999</v>
      </c>
      <c r="R139" s="35">
        <v>679.54497824999999</v>
      </c>
      <c r="S139" s="35">
        <v>28.7155515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14352.707979770001</v>
      </c>
      <c r="C140" s="35">
        <f t="shared" ref="C140" si="657">I140+O140</f>
        <v>7941.52738047</v>
      </c>
      <c r="D140" s="35">
        <f t="shared" ref="D140" si="658">J140+P140</f>
        <v>6411.1805992999998</v>
      </c>
      <c r="E140" s="35">
        <f t="shared" ref="E140" si="659">K140+Q140</f>
        <v>4522.7062686700001</v>
      </c>
      <c r="F140" s="35">
        <f t="shared" ref="F140" si="660">L140+R140</f>
        <v>1837.37368801</v>
      </c>
      <c r="G140" s="35">
        <f t="shared" ref="G140" si="661">M140+S140</f>
        <v>51.100642620000002</v>
      </c>
      <c r="H140" s="35">
        <f t="shared" ref="H140" si="662">SUM(I140:J140)</f>
        <v>10211.173992709999</v>
      </c>
      <c r="I140" s="35">
        <v>5878.0234588200001</v>
      </c>
      <c r="J140" s="35">
        <f t="shared" ref="J140" si="663">SUM(K140:M140)</f>
        <v>4333.1505338899997</v>
      </c>
      <c r="K140" s="35">
        <v>3113.6847459199998</v>
      </c>
      <c r="L140" s="35">
        <v>1197.14225715</v>
      </c>
      <c r="M140" s="35">
        <v>22.323530819999998</v>
      </c>
      <c r="N140" s="35">
        <f t="shared" ref="N140" si="664">SUM(O140:P140)</f>
        <v>4141.5339870600001</v>
      </c>
      <c r="O140" s="35">
        <v>2063.5039216499999</v>
      </c>
      <c r="P140" s="35">
        <f t="shared" ref="P140" si="665">SUM(Q140:S140)</f>
        <v>2078.0300654100001</v>
      </c>
      <c r="Q140" s="35">
        <v>1409.02152275</v>
      </c>
      <c r="R140" s="35">
        <v>640.23143086000005</v>
      </c>
      <c r="S140" s="35">
        <v>28.7771118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14487.537148579999</v>
      </c>
      <c r="C141" s="35">
        <f t="shared" ref="C141" si="666">I141+O141</f>
        <v>8064.0293907799996</v>
      </c>
      <c r="D141" s="35">
        <f t="shared" ref="D141" si="667">J141+P141</f>
        <v>6423.5077578</v>
      </c>
      <c r="E141" s="35">
        <f t="shared" ref="E141" si="668">K141+Q141</f>
        <v>4503.6629971399998</v>
      </c>
      <c r="F141" s="35">
        <f t="shared" ref="F141" si="669">L141+R141</f>
        <v>1866.6000040700001</v>
      </c>
      <c r="G141" s="35">
        <f t="shared" ref="G141" si="670">M141+S141</f>
        <v>53.244756590000001</v>
      </c>
      <c r="H141" s="35">
        <f t="shared" ref="H141" si="671">SUM(I141:J141)</f>
        <v>10254.16597396</v>
      </c>
      <c r="I141" s="35">
        <v>5901.9944450599996</v>
      </c>
      <c r="J141" s="35">
        <f t="shared" ref="J141" si="672">SUM(K141:M141)</f>
        <v>4352.1715288999994</v>
      </c>
      <c r="K141" s="35">
        <v>3093.9052636299998</v>
      </c>
      <c r="L141" s="35">
        <v>1234.8967235499999</v>
      </c>
      <c r="M141" s="35">
        <v>23.369541720000001</v>
      </c>
      <c r="N141" s="35">
        <f t="shared" ref="N141" si="673">SUM(O141:P141)</f>
        <v>4233.3711746200006</v>
      </c>
      <c r="O141" s="35">
        <v>2162.03494572</v>
      </c>
      <c r="P141" s="35">
        <f t="shared" ref="P141" si="674">SUM(Q141:S141)</f>
        <v>2071.3362289000002</v>
      </c>
      <c r="Q141" s="35">
        <v>1409.75773351</v>
      </c>
      <c r="R141" s="35">
        <v>631.70328052000002</v>
      </c>
      <c r="S141" s="35">
        <v>29.875214870000001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15191.670026689999</v>
      </c>
      <c r="C142" s="35">
        <f t="shared" ref="C142" si="675">I142+O142</f>
        <v>8826.6108038599996</v>
      </c>
      <c r="D142" s="35">
        <f t="shared" ref="D142" si="676">J142+P142</f>
        <v>6365.0592228300002</v>
      </c>
      <c r="E142" s="35">
        <f t="shared" ref="E142" si="677">K142+Q142</f>
        <v>4431.2894188600003</v>
      </c>
      <c r="F142" s="35">
        <f t="shared" ref="F142" si="678">L142+R142</f>
        <v>1882.8982978499998</v>
      </c>
      <c r="G142" s="35">
        <f t="shared" ref="G142" si="679">M142+S142</f>
        <v>50.871506119999999</v>
      </c>
      <c r="H142" s="35">
        <f t="shared" ref="H142" si="680">SUM(I142:J142)</f>
        <v>11005.73569593</v>
      </c>
      <c r="I142" s="35">
        <v>6616.0666017599997</v>
      </c>
      <c r="J142" s="35">
        <f t="shared" ref="J142" si="681">SUM(K142:M142)</f>
        <v>4389.6690941699999</v>
      </c>
      <c r="K142" s="35">
        <v>3090.6045422900002</v>
      </c>
      <c r="L142" s="35">
        <v>1274.49426864</v>
      </c>
      <c r="M142" s="35">
        <v>24.570283239999998</v>
      </c>
      <c r="N142" s="35">
        <f t="shared" ref="N142" si="682">SUM(O142:P142)</f>
        <v>4185.9343307600002</v>
      </c>
      <c r="O142" s="35">
        <v>2210.5442020999999</v>
      </c>
      <c r="P142" s="35">
        <f t="shared" ref="P142" si="683">SUM(Q142:S142)</f>
        <v>1975.3901286600001</v>
      </c>
      <c r="Q142" s="35">
        <v>1340.6848765699999</v>
      </c>
      <c r="R142" s="35">
        <v>608.40402920999998</v>
      </c>
      <c r="S142" s="35">
        <v>26.301222880000001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14341.859916220001</v>
      </c>
      <c r="C143" s="35">
        <f t="shared" ref="C143" si="684">I143+O143</f>
        <v>8012.7175006300004</v>
      </c>
      <c r="D143" s="35">
        <f t="shared" ref="D143" si="685">J143+P143</f>
        <v>6329.1424155900004</v>
      </c>
      <c r="E143" s="35">
        <f t="shared" ref="E143" si="686">K143+Q143</f>
        <v>4348.6347499599997</v>
      </c>
      <c r="F143" s="35">
        <f t="shared" ref="F143" si="687">L143+R143</f>
        <v>1930.0740072399999</v>
      </c>
      <c r="G143" s="35">
        <f t="shared" ref="G143" si="688">M143+S143</f>
        <v>50.433658390000005</v>
      </c>
      <c r="H143" s="35">
        <f t="shared" ref="H143" si="689">SUM(I143:J143)</f>
        <v>10191.26527851</v>
      </c>
      <c r="I143" s="35">
        <v>5832.3636712699999</v>
      </c>
      <c r="J143" s="35">
        <f t="shared" ref="J143" si="690">SUM(K143:M143)</f>
        <v>4358.9016072400009</v>
      </c>
      <c r="K143" s="35">
        <v>3029.4057066300002</v>
      </c>
      <c r="L143" s="35">
        <v>1303.6143331000001</v>
      </c>
      <c r="M143" s="35">
        <v>25.88156751</v>
      </c>
      <c r="N143" s="35">
        <f t="shared" ref="N143" si="691">SUM(O143:P143)</f>
        <v>4150.5946377099999</v>
      </c>
      <c r="O143" s="35">
        <v>2180.35382936</v>
      </c>
      <c r="P143" s="35">
        <f t="shared" ref="P143" si="692">SUM(Q143:S143)</f>
        <v>1970.24080835</v>
      </c>
      <c r="Q143" s="35">
        <v>1319.22904333</v>
      </c>
      <c r="R143" s="35">
        <v>626.45967413999995</v>
      </c>
      <c r="S143" s="35">
        <v>24.552090880000002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13583.525117970001</v>
      </c>
      <c r="C144" s="35">
        <f t="shared" ref="C144" si="693">I144+O144</f>
        <v>7503.7925062599998</v>
      </c>
      <c r="D144" s="35">
        <f t="shared" ref="D144" si="694">J144+P144</f>
        <v>6079.7326117100001</v>
      </c>
      <c r="E144" s="35">
        <f t="shared" ref="E144" si="695">K144+Q144</f>
        <v>4131.4783335499997</v>
      </c>
      <c r="F144" s="35">
        <f t="shared" ref="F144" si="696">L144+R144</f>
        <v>1896.95942629</v>
      </c>
      <c r="G144" s="35">
        <f t="shared" ref="G144" si="697">M144+S144</f>
        <v>51.294851870000002</v>
      </c>
      <c r="H144" s="35">
        <f t="shared" ref="H144" si="698">SUM(I144:J144)</f>
        <v>9647.0960136899994</v>
      </c>
      <c r="I144" s="35">
        <v>5428.6074922199996</v>
      </c>
      <c r="J144" s="35">
        <f t="shared" ref="J144" si="699">SUM(K144:M144)</f>
        <v>4218.4885214699998</v>
      </c>
      <c r="K144" s="35">
        <v>2906.1559093699998</v>
      </c>
      <c r="L144" s="35">
        <v>1285.9782382999999</v>
      </c>
      <c r="M144" s="35">
        <v>26.354373800000001</v>
      </c>
      <c r="N144" s="35">
        <f t="shared" ref="N144" si="700">SUM(O144:P144)</f>
        <v>3936.4291042800005</v>
      </c>
      <c r="O144" s="35">
        <v>2075.1850140400002</v>
      </c>
      <c r="P144" s="35">
        <f t="shared" ref="P144" si="701">SUM(Q144:S144)</f>
        <v>1861.2440902400001</v>
      </c>
      <c r="Q144" s="35">
        <v>1225.3224241800001</v>
      </c>
      <c r="R144" s="35">
        <v>610.98118798999997</v>
      </c>
      <c r="S144" s="35">
        <v>24.940478070000001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14210.618501569999</v>
      </c>
      <c r="C145" s="35">
        <f t="shared" ref="C145" si="702">I145+O145</f>
        <v>8453.5616888299992</v>
      </c>
      <c r="D145" s="35">
        <f t="shared" ref="D145" si="703">J145+P145</f>
        <v>5757.0568127400002</v>
      </c>
      <c r="E145" s="35">
        <f t="shared" ref="E145" si="704">K145+Q145</f>
        <v>3867.4820113699998</v>
      </c>
      <c r="F145" s="35">
        <f t="shared" ref="F145" si="705">L145+R145</f>
        <v>1838.4076892200001</v>
      </c>
      <c r="G145" s="35">
        <f t="shared" ref="G145" si="706">M145+S145</f>
        <v>51.167112149999994</v>
      </c>
      <c r="H145" s="35">
        <f t="shared" ref="H145" si="707">SUM(I145:J145)</f>
        <v>10304.42643105</v>
      </c>
      <c r="I145" s="35">
        <v>6262.8387297899999</v>
      </c>
      <c r="J145" s="35">
        <f t="shared" ref="J145" si="708">SUM(K145:M145)</f>
        <v>4041.5877012599999</v>
      </c>
      <c r="K145" s="35">
        <v>2745.9916699599999</v>
      </c>
      <c r="L145" s="35">
        <v>1269.24531834</v>
      </c>
      <c r="M145" s="35">
        <v>26.350712959999999</v>
      </c>
      <c r="N145" s="35">
        <f t="shared" ref="N145" si="709">SUM(O145:P145)</f>
        <v>3906.19207052</v>
      </c>
      <c r="O145" s="35">
        <v>2190.7229590400002</v>
      </c>
      <c r="P145" s="35">
        <f t="shared" ref="P145" si="710">SUM(Q145:S145)</f>
        <v>1715.46911148</v>
      </c>
      <c r="Q145" s="35">
        <v>1121.4903414099999</v>
      </c>
      <c r="R145" s="35">
        <v>569.16237088000003</v>
      </c>
      <c r="S145" s="35">
        <v>24.816399189999998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14745.94720755</v>
      </c>
      <c r="C146" s="35">
        <f t="shared" ref="C146" si="711">I146+O146</f>
        <v>9093.98335348</v>
      </c>
      <c r="D146" s="35">
        <f t="shared" ref="D146" si="712">J146+P146</f>
        <v>5651.9638540699998</v>
      </c>
      <c r="E146" s="35">
        <f t="shared" ref="E146" si="713">K146+Q146</f>
        <v>3778.5888004500002</v>
      </c>
      <c r="F146" s="35">
        <f t="shared" ref="F146" si="714">L146+R146</f>
        <v>1822.73757753</v>
      </c>
      <c r="G146" s="35">
        <f t="shared" ref="G146" si="715">M146+S146</f>
        <v>50.63747609</v>
      </c>
      <c r="H146" s="35">
        <f t="shared" ref="H146" si="716">SUM(I146:J146)</f>
        <v>10901.03337976</v>
      </c>
      <c r="I146" s="35">
        <v>6897.6063002000001</v>
      </c>
      <c r="J146" s="35">
        <f t="shared" ref="J146" si="717">SUM(K146:M146)</f>
        <v>4003.42707956</v>
      </c>
      <c r="K146" s="35">
        <v>2700.2210825699999</v>
      </c>
      <c r="L146" s="35">
        <v>1276.47212049</v>
      </c>
      <c r="M146" s="35">
        <v>26.733876500000001</v>
      </c>
      <c r="N146" s="35">
        <f t="shared" ref="N146" si="718">SUM(O146:P146)</f>
        <v>3844.9138277900001</v>
      </c>
      <c r="O146" s="35">
        <v>2196.3770532799999</v>
      </c>
      <c r="P146" s="35">
        <f t="shared" ref="P146" si="719">SUM(Q146:S146)</f>
        <v>1648.5367745100002</v>
      </c>
      <c r="Q146" s="35">
        <v>1078.3677178800001</v>
      </c>
      <c r="R146" s="35">
        <v>546.26545704</v>
      </c>
      <c r="S146" s="35">
        <v>23.903599589999999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15187.678528119999</v>
      </c>
      <c r="C147" s="35">
        <f t="shared" ref="C147" si="720">I147+O147</f>
        <v>9547.8563475400006</v>
      </c>
      <c r="D147" s="35">
        <f t="shared" ref="D147" si="721">J147+P147</f>
        <v>5639.8221805800003</v>
      </c>
      <c r="E147" s="35">
        <f t="shared" ref="E147" si="722">K147+Q147</f>
        <v>3719.2087246399997</v>
      </c>
      <c r="F147" s="35">
        <f t="shared" ref="F147" si="723">L147+R147</f>
        <v>1874.25851958</v>
      </c>
      <c r="G147" s="35">
        <f t="shared" ref="G147" si="724">M147+S147</f>
        <v>46.354936359999996</v>
      </c>
      <c r="H147" s="35">
        <f t="shared" ref="H147" si="725">SUM(I147:J147)</f>
        <v>11316.229153050001</v>
      </c>
      <c r="I147" s="35">
        <v>7290.5932101400003</v>
      </c>
      <c r="J147" s="35">
        <f t="shared" ref="J147" si="726">SUM(K147:M147)</f>
        <v>4025.6359429099998</v>
      </c>
      <c r="K147" s="35">
        <v>2665.9327346199998</v>
      </c>
      <c r="L147" s="35">
        <v>1332.6529319799999</v>
      </c>
      <c r="M147" s="35">
        <v>27.050276310000001</v>
      </c>
      <c r="N147" s="35">
        <f t="shared" ref="N147" si="727">SUM(O147:P147)</f>
        <v>3871.4493750699999</v>
      </c>
      <c r="O147" s="35">
        <v>2257.2631373999998</v>
      </c>
      <c r="P147" s="35">
        <f t="shared" ref="P147" si="728">SUM(Q147:S147)</f>
        <v>1614.1862376700001</v>
      </c>
      <c r="Q147" s="35">
        <v>1053.2759900200001</v>
      </c>
      <c r="R147" s="35">
        <v>541.60558760000004</v>
      </c>
      <c r="S147" s="35">
        <v>19.304660049999999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16003.849476490002</v>
      </c>
      <c r="C148" s="35">
        <f t="shared" ref="C148" si="729">I148+O148</f>
        <v>10424.18117545</v>
      </c>
      <c r="D148" s="35">
        <f t="shared" ref="D148" si="730">J148+P148</f>
        <v>5579.6683010400002</v>
      </c>
      <c r="E148" s="35">
        <f t="shared" ref="E148" si="731">K148+Q148</f>
        <v>3694.5135840499997</v>
      </c>
      <c r="F148" s="35">
        <f t="shared" ref="F148" si="732">L148+R148</f>
        <v>1838.2618854900002</v>
      </c>
      <c r="G148" s="35">
        <f t="shared" ref="G148" si="733">M148+S148</f>
        <v>46.8928315</v>
      </c>
      <c r="H148" s="35">
        <f t="shared" ref="H148" si="734">SUM(I148:J148)</f>
        <v>12156.81536631</v>
      </c>
      <c r="I148" s="35">
        <v>8139.63684491</v>
      </c>
      <c r="J148" s="35">
        <f t="shared" ref="J148" si="735">SUM(K148:M148)</f>
        <v>4017.1785214000001</v>
      </c>
      <c r="K148" s="35">
        <v>2676.37920915</v>
      </c>
      <c r="L148" s="35">
        <v>1313.2098499900001</v>
      </c>
      <c r="M148" s="35">
        <v>27.589462260000001</v>
      </c>
      <c r="N148" s="35">
        <f t="shared" ref="N148" si="736">SUM(O148:P148)</f>
        <v>3847.03411018</v>
      </c>
      <c r="O148" s="35">
        <v>2284.5443305399999</v>
      </c>
      <c r="P148" s="35">
        <f t="shared" ref="P148" si="737">SUM(Q148:S148)</f>
        <v>1562.4897796400001</v>
      </c>
      <c r="Q148" s="35">
        <v>1018.1343749</v>
      </c>
      <c r="R148" s="35">
        <v>525.05203549999999</v>
      </c>
      <c r="S148" s="35">
        <v>19.303369239999999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17087.065373470003</v>
      </c>
      <c r="C149" s="35">
        <f t="shared" ref="C149" si="738">I149+O149</f>
        <v>11107.682880480001</v>
      </c>
      <c r="D149" s="35">
        <f t="shared" ref="D149" si="739">J149+P149</f>
        <v>5979.3824929900002</v>
      </c>
      <c r="E149" s="35">
        <f t="shared" ref="E149" si="740">K149+Q149</f>
        <v>4007.97138103</v>
      </c>
      <c r="F149" s="35">
        <f t="shared" ref="F149" si="741">L149+R149</f>
        <v>1919.63492481</v>
      </c>
      <c r="G149" s="35">
        <f t="shared" ref="G149" si="742">M149+S149</f>
        <v>51.776187149999998</v>
      </c>
      <c r="H149" s="35">
        <f t="shared" ref="H149" si="743">SUM(I149:J149)</f>
        <v>12358.210034490001</v>
      </c>
      <c r="I149" s="35">
        <v>8262.3874554800004</v>
      </c>
      <c r="J149" s="35">
        <f t="shared" ref="J149" si="744">SUM(K149:M149)</f>
        <v>4095.82257901</v>
      </c>
      <c r="K149" s="35">
        <v>2772.7195672299999</v>
      </c>
      <c r="L149" s="35">
        <v>1295.30270288</v>
      </c>
      <c r="M149" s="35">
        <v>27.800308900000001</v>
      </c>
      <c r="N149" s="35">
        <f t="shared" ref="N149" si="745">SUM(O149:P149)</f>
        <v>4728.8553389799999</v>
      </c>
      <c r="O149" s="35">
        <v>2845.2954249999998</v>
      </c>
      <c r="P149" s="35">
        <f t="shared" ref="P149" si="746">SUM(Q149:S149)</f>
        <v>1883.5599139799999</v>
      </c>
      <c r="Q149" s="35">
        <v>1235.2518138</v>
      </c>
      <c r="R149" s="35">
        <v>624.33222192999995</v>
      </c>
      <c r="S149" s="35">
        <v>23.975878250000001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17304.638964520003</v>
      </c>
      <c r="C150" s="35">
        <f t="shared" ref="C150" si="747">I150+O150</f>
        <v>11269.37366763</v>
      </c>
      <c r="D150" s="35">
        <f t="shared" ref="D150" si="748">J150+P150</f>
        <v>6035.2652968900002</v>
      </c>
      <c r="E150" s="35">
        <f t="shared" ref="E150" si="749">K150+Q150</f>
        <v>4074.3505486899999</v>
      </c>
      <c r="F150" s="35">
        <f t="shared" ref="F150" si="750">L150+R150</f>
        <v>1909.5704269599998</v>
      </c>
      <c r="G150" s="35">
        <f t="shared" ref="G150" si="751">M150+S150</f>
        <v>51.344321239999999</v>
      </c>
      <c r="H150" s="35">
        <f t="shared" ref="H150" si="752">SUM(I150:J150)</f>
        <v>12439.100754630001</v>
      </c>
      <c r="I150" s="35">
        <v>8329.7445110400004</v>
      </c>
      <c r="J150" s="35">
        <f t="shared" ref="J150" si="753">SUM(K150:M150)</f>
        <v>4109.3562435900003</v>
      </c>
      <c r="K150" s="35">
        <v>2783.2306868999999</v>
      </c>
      <c r="L150" s="35">
        <v>1297.7878449299999</v>
      </c>
      <c r="M150" s="35">
        <v>28.337711760000001</v>
      </c>
      <c r="N150" s="35">
        <f t="shared" ref="N150" si="754">SUM(O150:P150)</f>
        <v>4865.53820989</v>
      </c>
      <c r="O150" s="35">
        <v>2939.6291565900001</v>
      </c>
      <c r="P150" s="35">
        <f t="shared" ref="P150" si="755">SUM(Q150:S150)</f>
        <v>1925.9090532999999</v>
      </c>
      <c r="Q150" s="35">
        <v>1291.11986179</v>
      </c>
      <c r="R150" s="35">
        <v>611.78258202999996</v>
      </c>
      <c r="S150" s="35">
        <v>23.006609480000002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18176.49585892</v>
      </c>
      <c r="C151" s="35">
        <f t="shared" ref="C151" si="756">I151+O151</f>
        <v>11838.627098820001</v>
      </c>
      <c r="D151" s="35">
        <f t="shared" ref="D151" si="757">J151+P151</f>
        <v>6337.8687601000001</v>
      </c>
      <c r="E151" s="35">
        <f t="shared" ref="E151" si="758">K151+Q151</f>
        <v>4403.3667663300002</v>
      </c>
      <c r="F151" s="35">
        <f t="shared" ref="F151" si="759">L151+R151</f>
        <v>1883.05102455</v>
      </c>
      <c r="G151" s="35">
        <f t="shared" ref="G151" si="760">M151+S151</f>
        <v>51.450969219999998</v>
      </c>
      <c r="H151" s="35">
        <f t="shared" ref="H151" si="761">SUM(I151:J151)</f>
        <v>13149.011752350001</v>
      </c>
      <c r="I151" s="35">
        <v>8902.0622255800008</v>
      </c>
      <c r="J151" s="35">
        <f t="shared" ref="J151" si="762">SUM(K151:M151)</f>
        <v>4246.9495267700004</v>
      </c>
      <c r="K151" s="35">
        <v>2933.0124183500002</v>
      </c>
      <c r="L151" s="35">
        <v>1285.56639864</v>
      </c>
      <c r="M151" s="35">
        <v>28.370709779999999</v>
      </c>
      <c r="N151" s="35">
        <f t="shared" ref="N151" si="763">SUM(O151:P151)</f>
        <v>5027.4841065700002</v>
      </c>
      <c r="O151" s="35">
        <v>2936.56487324</v>
      </c>
      <c r="P151" s="35">
        <f t="shared" ref="P151" si="764">SUM(Q151:S151)</f>
        <v>2090.9192333300002</v>
      </c>
      <c r="Q151" s="35">
        <v>1470.3543479800001</v>
      </c>
      <c r="R151" s="35">
        <v>597.48462590999998</v>
      </c>
      <c r="S151" s="35">
        <v>23.080259439999999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18596.745845190002</v>
      </c>
      <c r="C152" s="35">
        <f t="shared" ref="C152" si="765">I152+O152</f>
        <v>12154.407161810001</v>
      </c>
      <c r="D152" s="35">
        <f t="shared" ref="D152" si="766">J152+P152</f>
        <v>6442.3386833799996</v>
      </c>
      <c r="E152" s="35">
        <f t="shared" ref="E152" si="767">K152+Q152</f>
        <v>4558.7006165900002</v>
      </c>
      <c r="F152" s="35">
        <f t="shared" ref="F152" si="768">L152+R152</f>
        <v>1840.3316416099999</v>
      </c>
      <c r="G152" s="35">
        <f t="shared" ref="G152" si="769">M152+S152</f>
        <v>43.306425180000005</v>
      </c>
      <c r="H152" s="35">
        <f t="shared" ref="H152" si="770">SUM(I152:J152)</f>
        <v>13324.41261901</v>
      </c>
      <c r="I152" s="35">
        <v>9167.2873302700009</v>
      </c>
      <c r="J152" s="35">
        <f t="shared" ref="J152" si="771">SUM(K152:M152)</f>
        <v>4157.1252887399996</v>
      </c>
      <c r="K152" s="35">
        <v>2874.4323706700002</v>
      </c>
      <c r="L152" s="35">
        <v>1261.42616929</v>
      </c>
      <c r="M152" s="35">
        <v>21.26674878</v>
      </c>
      <c r="N152" s="35">
        <f t="shared" ref="N152" si="772">SUM(O152:P152)</f>
        <v>5272.3332261800006</v>
      </c>
      <c r="O152" s="35">
        <v>2987.1198315400002</v>
      </c>
      <c r="P152" s="35">
        <f t="shared" ref="P152" si="773">SUM(Q152:S152)</f>
        <v>2285.2133946400004</v>
      </c>
      <c r="Q152" s="35">
        <v>1684.26824592</v>
      </c>
      <c r="R152" s="35">
        <v>578.90547231999994</v>
      </c>
      <c r="S152" s="35">
        <v>22.039676400000001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19086.669572619998</v>
      </c>
      <c r="C153" s="35">
        <f t="shared" ref="C153" si="774">I153+O153</f>
        <v>12354.05098335</v>
      </c>
      <c r="D153" s="35">
        <f t="shared" ref="D153" si="775">J153+P153</f>
        <v>6732.6185892699996</v>
      </c>
      <c r="E153" s="35">
        <f t="shared" ref="E153" si="776">K153+Q153</f>
        <v>4893.0307897000002</v>
      </c>
      <c r="F153" s="35">
        <f t="shared" ref="F153" si="777">L153+R153</f>
        <v>1796.4060135499999</v>
      </c>
      <c r="G153" s="35">
        <f t="shared" ref="G153" si="778">M153+S153</f>
        <v>43.181786020000004</v>
      </c>
      <c r="H153" s="35">
        <f t="shared" ref="H153" si="779">SUM(I153:J153)</f>
        <v>13642.731196730001</v>
      </c>
      <c r="I153" s="35">
        <v>9366.9949250400005</v>
      </c>
      <c r="J153" s="35">
        <f t="shared" ref="J153" si="780">SUM(K153:M153)</f>
        <v>4275.7362716899997</v>
      </c>
      <c r="K153" s="35">
        <v>3021.9522117199999</v>
      </c>
      <c r="L153" s="35">
        <v>1232.31737821</v>
      </c>
      <c r="M153" s="35">
        <v>21.46668176</v>
      </c>
      <c r="N153" s="35">
        <f t="shared" ref="N153" si="781">SUM(O153:P153)</f>
        <v>5443.9383758900003</v>
      </c>
      <c r="O153" s="35">
        <v>2987.05605831</v>
      </c>
      <c r="P153" s="35">
        <f t="shared" ref="P153" si="782">SUM(Q153:S153)</f>
        <v>2456.8823175799998</v>
      </c>
      <c r="Q153" s="35">
        <v>1871.0785779800001</v>
      </c>
      <c r="R153" s="35">
        <v>564.08863534</v>
      </c>
      <c r="S153" s="35">
        <v>21.71510426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20416.550695009999</v>
      </c>
      <c r="C154" s="35">
        <f t="shared" ref="C154" si="783">I154+O154</f>
        <v>13356.548866590001</v>
      </c>
      <c r="D154" s="35">
        <f t="shared" ref="D154" si="784">J154+P154</f>
        <v>7060.0018284199996</v>
      </c>
      <c r="E154" s="35">
        <f t="shared" ref="E154" si="785">K154+Q154</f>
        <v>5228.3348966800004</v>
      </c>
      <c r="F154" s="35">
        <f t="shared" ref="F154" si="786">L154+R154</f>
        <v>1779.69641566</v>
      </c>
      <c r="G154" s="35">
        <f t="shared" ref="G154" si="787">M154+S154</f>
        <v>51.970516079999996</v>
      </c>
      <c r="H154" s="35">
        <f t="shared" ref="H154" si="788">SUM(I154:J154)</f>
        <v>14649.253475740001</v>
      </c>
      <c r="I154" s="35">
        <v>10254.171153490001</v>
      </c>
      <c r="J154" s="35">
        <f t="shared" ref="J154" si="789">SUM(K154:M154)</f>
        <v>4395.0823222500003</v>
      </c>
      <c r="K154" s="35">
        <v>3131.28746305</v>
      </c>
      <c r="L154" s="35">
        <v>1233.22094711</v>
      </c>
      <c r="M154" s="35">
        <v>30.57391209</v>
      </c>
      <c r="N154" s="35">
        <f t="shared" ref="N154" si="790">SUM(O154:P154)</f>
        <v>5767.2972192699999</v>
      </c>
      <c r="O154" s="35">
        <v>3102.3777131000002</v>
      </c>
      <c r="P154" s="35">
        <f t="shared" ref="P154" si="791">SUM(Q154:S154)</f>
        <v>2664.9195061699997</v>
      </c>
      <c r="Q154" s="35">
        <v>2097.0474336299999</v>
      </c>
      <c r="R154" s="35">
        <v>546.47546854999996</v>
      </c>
      <c r="S154" s="35">
        <v>21.396603989999999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20102.91896748</v>
      </c>
      <c r="C155" s="35">
        <f t="shared" ref="C155" si="792">I155+O155</f>
        <v>12705.51849346</v>
      </c>
      <c r="D155" s="35">
        <f t="shared" ref="D155" si="793">J155+P155</f>
        <v>7397.4004740199998</v>
      </c>
      <c r="E155" s="35">
        <f t="shared" ref="E155" si="794">K155+Q155</f>
        <v>5552.8326968000001</v>
      </c>
      <c r="F155" s="35">
        <f t="shared" ref="F155" si="795">L155+R155</f>
        <v>1782.5323076</v>
      </c>
      <c r="G155" s="35">
        <f t="shared" ref="G155" si="796">M155+S155</f>
        <v>62.035469620000001</v>
      </c>
      <c r="H155" s="35">
        <f t="shared" ref="H155" si="797">SUM(I155:J155)</f>
        <v>14129.32615207</v>
      </c>
      <c r="I155" s="35">
        <v>9575.3015707800005</v>
      </c>
      <c r="J155" s="35">
        <f t="shared" ref="J155" si="798">SUM(K155:M155)</f>
        <v>4554.0245812900002</v>
      </c>
      <c r="K155" s="35">
        <v>3249.1707789500001</v>
      </c>
      <c r="L155" s="35">
        <v>1263.0710855499999</v>
      </c>
      <c r="M155" s="35">
        <v>41.782716790000002</v>
      </c>
      <c r="N155" s="35">
        <f t="shared" ref="N155" si="799">SUM(O155:P155)</f>
        <v>5973.5928154100002</v>
      </c>
      <c r="O155" s="35">
        <v>3130.2169226800002</v>
      </c>
      <c r="P155" s="35">
        <f t="shared" ref="P155" si="800">SUM(Q155:S155)</f>
        <v>2843.37589273</v>
      </c>
      <c r="Q155" s="35">
        <v>2303.66191785</v>
      </c>
      <c r="R155" s="35">
        <v>519.46122204999995</v>
      </c>
      <c r="S155" s="35">
        <v>20.252752829999999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20250.539208860002</v>
      </c>
      <c r="C156" s="35">
        <f t="shared" ref="C156" si="801">I156+O156</f>
        <v>12712.41756765</v>
      </c>
      <c r="D156" s="35">
        <f t="shared" ref="D156" si="802">J156+P156</f>
        <v>7538.1216412100002</v>
      </c>
      <c r="E156" s="35">
        <f t="shared" ref="E156" si="803">K156+Q156</f>
        <v>5714.4815668299998</v>
      </c>
      <c r="F156" s="35">
        <f t="shared" ref="F156" si="804">L156+R156</f>
        <v>1757.9669514100001</v>
      </c>
      <c r="G156" s="35">
        <f t="shared" ref="G156" si="805">M156+S156</f>
        <v>65.673122970000009</v>
      </c>
      <c r="H156" s="35">
        <f t="shared" ref="H156" si="806">SUM(I156:J156)</f>
        <v>14148.260938610001</v>
      </c>
      <c r="I156" s="35">
        <v>9578.5330552100004</v>
      </c>
      <c r="J156" s="35">
        <f t="shared" ref="J156" si="807">SUM(K156:M156)</f>
        <v>4569.7278833999999</v>
      </c>
      <c r="K156" s="35">
        <v>3261.6410897000001</v>
      </c>
      <c r="L156" s="35">
        <v>1262.50031188</v>
      </c>
      <c r="M156" s="35">
        <v>45.586481820000003</v>
      </c>
      <c r="N156" s="35">
        <f t="shared" ref="N156" si="808">SUM(O156:P156)</f>
        <v>6102.2782702500008</v>
      </c>
      <c r="O156" s="35">
        <v>3133.88451244</v>
      </c>
      <c r="P156" s="35">
        <f t="shared" ref="P156" si="809">SUM(Q156:S156)</f>
        <v>2968.3937578100004</v>
      </c>
      <c r="Q156" s="35">
        <v>2452.8404771300002</v>
      </c>
      <c r="R156" s="35">
        <v>495.46663953000001</v>
      </c>
      <c r="S156" s="35">
        <v>20.086641149999998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20296.508154750001</v>
      </c>
      <c r="C157" s="35">
        <f t="shared" ref="C157" si="810">I157+O157</f>
        <v>12660.56031556</v>
      </c>
      <c r="D157" s="35">
        <f t="shared" ref="D157" si="811">J157+P157</f>
        <v>7635.9478391900002</v>
      </c>
      <c r="E157" s="35">
        <f t="shared" ref="E157" si="812">K157+Q157</f>
        <v>6650.8515225600004</v>
      </c>
      <c r="F157" s="35">
        <f t="shared" ref="F157" si="813">L157+R157</f>
        <v>891.51795097999991</v>
      </c>
      <c r="G157" s="35">
        <f t="shared" ref="G157" si="814">M157+S157</f>
        <v>93.578365649999995</v>
      </c>
      <c r="H157" s="35">
        <f t="shared" ref="H157" si="815">SUM(I157:J157)</f>
        <v>14199.069784200001</v>
      </c>
      <c r="I157" s="35">
        <v>9489.1828335200007</v>
      </c>
      <c r="J157" s="35">
        <f t="shared" ref="J157" si="816">SUM(K157:M157)</f>
        <v>4709.8869506800002</v>
      </c>
      <c r="K157" s="35">
        <v>3994.7429385999999</v>
      </c>
      <c r="L157" s="35">
        <v>694.07544800999995</v>
      </c>
      <c r="M157" s="35">
        <v>21.068564070000001</v>
      </c>
      <c r="N157" s="35">
        <f t="shared" ref="N157" si="817">SUM(O157:P157)</f>
        <v>6097.4383705500004</v>
      </c>
      <c r="O157" s="35">
        <v>3171.3774820399999</v>
      </c>
      <c r="P157" s="35">
        <f t="shared" ref="P157" si="818">SUM(Q157:S157)</f>
        <v>2926.06088851</v>
      </c>
      <c r="Q157" s="35">
        <v>2656.10858396</v>
      </c>
      <c r="R157" s="35">
        <v>197.44250296999999</v>
      </c>
      <c r="S157" s="35">
        <v>72.509801580000001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20480.073597800001</v>
      </c>
      <c r="C158" s="35">
        <f t="shared" ref="C158" si="819">I158+O158</f>
        <v>12922.055950129999</v>
      </c>
      <c r="D158" s="35">
        <f t="shared" ref="D158" si="820">J158+P158</f>
        <v>7558.0176476699999</v>
      </c>
      <c r="E158" s="35">
        <f t="shared" ref="E158" si="821">K158+Q158</f>
        <v>6503.0986511800002</v>
      </c>
      <c r="F158" s="35">
        <f t="shared" ref="F158" si="822">L158+R158</f>
        <v>949.78022967000004</v>
      </c>
      <c r="G158" s="35">
        <f t="shared" ref="G158" si="823">M158+S158</f>
        <v>105.13876682</v>
      </c>
      <c r="H158" s="35">
        <f t="shared" ref="H158" si="824">SUM(I158:J158)</f>
        <v>14515.501474709999</v>
      </c>
      <c r="I158" s="35">
        <v>9645.7466016199996</v>
      </c>
      <c r="J158" s="35">
        <f t="shared" ref="J158" si="825">SUM(K158:M158)</f>
        <v>4869.7548730899998</v>
      </c>
      <c r="K158" s="35">
        <v>4096.0667793299999</v>
      </c>
      <c r="L158" s="35">
        <v>750.25424253000006</v>
      </c>
      <c r="M158" s="35">
        <v>23.433851229999998</v>
      </c>
      <c r="N158" s="35">
        <f t="shared" ref="N158" si="826">SUM(O158:P158)</f>
        <v>5964.5721230899999</v>
      </c>
      <c r="O158" s="35">
        <v>3276.3093485099998</v>
      </c>
      <c r="P158" s="35">
        <f t="shared" ref="P158" si="827">SUM(Q158:S158)</f>
        <v>2688.2627745799996</v>
      </c>
      <c r="Q158" s="35">
        <v>2407.0318718499998</v>
      </c>
      <c r="R158" s="35">
        <v>199.52598714000001</v>
      </c>
      <c r="S158" s="35">
        <v>81.704915589999999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20462.476613409999</v>
      </c>
      <c r="C159" s="35">
        <f t="shared" ref="C159" si="828">I159+O159</f>
        <v>13016.139172650001</v>
      </c>
      <c r="D159" s="35">
        <f t="shared" ref="D159" si="829">J159+P159</f>
        <v>7446.3374407599995</v>
      </c>
      <c r="E159" s="35">
        <f t="shared" ref="E159" si="830">K159+Q159</f>
        <v>5428.9895003599995</v>
      </c>
      <c r="F159" s="35">
        <f t="shared" ref="F159" si="831">L159+R159</f>
        <v>1911.5968078599999</v>
      </c>
      <c r="G159" s="35">
        <f t="shared" ref="G159" si="832">M159+S159</f>
        <v>105.75113254</v>
      </c>
      <c r="H159" s="35">
        <f t="shared" ref="H159" si="833">SUM(I159:J159)</f>
        <v>14828.89165922</v>
      </c>
      <c r="I159" s="35">
        <v>9737.2223813100009</v>
      </c>
      <c r="J159" s="35">
        <f t="shared" ref="J159" si="834">SUM(K159:M159)</f>
        <v>5091.6692779099994</v>
      </c>
      <c r="K159" s="35">
        <v>3631.4166483099998</v>
      </c>
      <c r="L159" s="35">
        <v>1435.52294738</v>
      </c>
      <c r="M159" s="35">
        <v>24.729682220000001</v>
      </c>
      <c r="N159" s="35">
        <f t="shared" ref="N159" si="835">SUM(O159:P159)</f>
        <v>5633.5849541900006</v>
      </c>
      <c r="O159" s="35">
        <v>3278.9167913400001</v>
      </c>
      <c r="P159" s="35">
        <f t="shared" ref="P159" si="836">SUM(Q159:S159)</f>
        <v>2354.66816285</v>
      </c>
      <c r="Q159" s="35">
        <v>1797.5728520499999</v>
      </c>
      <c r="R159" s="35">
        <v>476.07386048000001</v>
      </c>
      <c r="S159" s="35">
        <v>81.02145032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21110.442878649999</v>
      </c>
      <c r="C160" s="35">
        <f t="shared" ref="C160" si="837">I160+O160</f>
        <v>13513.20006707</v>
      </c>
      <c r="D160" s="35">
        <f t="shared" ref="D160" si="838">J160+P160</f>
        <v>7597.2428115799994</v>
      </c>
      <c r="E160" s="35">
        <f t="shared" ref="E160" si="839">K160+Q160</f>
        <v>5546.7025204900001</v>
      </c>
      <c r="F160" s="35">
        <f t="shared" ref="F160" si="840">L160+R160</f>
        <v>1940.4111963999999</v>
      </c>
      <c r="G160" s="35">
        <f t="shared" ref="G160" si="841">M160+S160</f>
        <v>110.12909469</v>
      </c>
      <c r="H160" s="35">
        <f t="shared" ref="H160" si="842">SUM(I160:J160)</f>
        <v>15564.167836659999</v>
      </c>
      <c r="I160" s="35">
        <v>10184.16164756</v>
      </c>
      <c r="J160" s="35">
        <f t="shared" ref="J160" si="843">SUM(K160:M160)</f>
        <v>5380.0061890999996</v>
      </c>
      <c r="K160" s="35">
        <v>3893.2142456299998</v>
      </c>
      <c r="L160" s="35">
        <v>1458.1697676599999</v>
      </c>
      <c r="M160" s="35">
        <v>28.622175810000002</v>
      </c>
      <c r="N160" s="35">
        <f t="shared" ref="N160" si="844">SUM(O160:P160)</f>
        <v>5546.2750419900003</v>
      </c>
      <c r="O160" s="35">
        <v>3329.03841951</v>
      </c>
      <c r="P160" s="35">
        <f t="shared" ref="P160" si="845">SUM(Q160:S160)</f>
        <v>2217.2366224799998</v>
      </c>
      <c r="Q160" s="35">
        <v>1653.48827486</v>
      </c>
      <c r="R160" s="35">
        <v>482.24142874</v>
      </c>
      <c r="S160" s="35">
        <v>81.506918880000001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21391.506013000002</v>
      </c>
      <c r="C161" s="35">
        <f t="shared" ref="C161" si="846">I161+O161</f>
        <v>14105.735398549999</v>
      </c>
      <c r="D161" s="35">
        <f t="shared" ref="D161" si="847">J161+P161</f>
        <v>7285.7706144499998</v>
      </c>
      <c r="E161" s="35">
        <f t="shared" ref="E161" si="848">K161+Q161</f>
        <v>5673.7571470399998</v>
      </c>
      <c r="F161" s="35">
        <f t="shared" ref="F161" si="849">L161+R161</f>
        <v>1495.5696256199999</v>
      </c>
      <c r="G161" s="35">
        <f t="shared" ref="G161" si="850">M161+S161</f>
        <v>116.44384178999999</v>
      </c>
      <c r="H161" s="35">
        <f t="shared" ref="H161" si="851">SUM(I161:J161)</f>
        <v>15862.37672013</v>
      </c>
      <c r="I161" s="35">
        <v>10515.88702344</v>
      </c>
      <c r="J161" s="35">
        <f t="shared" ref="J161" si="852">SUM(K161:M161)</f>
        <v>5346.4896966899996</v>
      </c>
      <c r="K161" s="35">
        <v>4234.1601761900001</v>
      </c>
      <c r="L161" s="35">
        <v>1078.5479622299999</v>
      </c>
      <c r="M161" s="35">
        <v>33.781558269999998</v>
      </c>
      <c r="N161" s="35">
        <f t="shared" ref="N161" si="853">SUM(O161:P161)</f>
        <v>5529.1292928699995</v>
      </c>
      <c r="O161" s="35">
        <v>3589.8483751099998</v>
      </c>
      <c r="P161" s="35">
        <f t="shared" ref="P161" si="854">SUM(Q161:S161)</f>
        <v>1939.28091776</v>
      </c>
      <c r="Q161" s="35">
        <v>1439.5969708499999</v>
      </c>
      <c r="R161" s="35">
        <v>417.02166339000001</v>
      </c>
      <c r="S161" s="35">
        <v>82.662283520000003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21864.561291090002</v>
      </c>
      <c r="C162" s="35">
        <f t="shared" ref="C162" si="855">I162+O162</f>
        <v>13268.160417700001</v>
      </c>
      <c r="D162" s="35">
        <f t="shared" ref="D162" si="856">J162+P162</f>
        <v>8596.4008733899991</v>
      </c>
      <c r="E162" s="35">
        <f t="shared" ref="E162" si="857">K162+Q162</f>
        <v>6856.6200570799992</v>
      </c>
      <c r="F162" s="35">
        <f t="shared" ref="F162" si="858">L162+R162</f>
        <v>1604.3760999400001</v>
      </c>
      <c r="G162" s="35">
        <f t="shared" ref="G162" si="859">M162+S162</f>
        <v>135.40471637000002</v>
      </c>
      <c r="H162" s="35">
        <f t="shared" ref="H162" si="860">SUM(I162:J162)</f>
        <v>16334.191845419999</v>
      </c>
      <c r="I162" s="35">
        <v>10172.17563435</v>
      </c>
      <c r="J162" s="35">
        <f t="shared" ref="J162" si="861">SUM(K162:M162)</f>
        <v>6162.0162110699994</v>
      </c>
      <c r="K162" s="35">
        <v>4956.2914869799997</v>
      </c>
      <c r="L162" s="35">
        <v>1154.07137773</v>
      </c>
      <c r="M162" s="35">
        <v>51.65334636</v>
      </c>
      <c r="N162" s="35">
        <f t="shared" ref="N162" si="862">SUM(O162:P162)</f>
        <v>5530.3694456699995</v>
      </c>
      <c r="O162" s="35">
        <v>3095.9847833499998</v>
      </c>
      <c r="P162" s="35">
        <f t="shared" ref="P162" si="863">SUM(Q162:S162)</f>
        <v>2434.3846623199997</v>
      </c>
      <c r="Q162" s="35">
        <v>1900.3285701</v>
      </c>
      <c r="R162" s="35">
        <v>450.30472221000002</v>
      </c>
      <c r="S162" s="35">
        <v>83.751370010000002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22392.013602029998</v>
      </c>
      <c r="C163" s="35">
        <f t="shared" ref="C163" si="864">I163+O163</f>
        <v>13543.57832556</v>
      </c>
      <c r="D163" s="35">
        <f t="shared" ref="D163" si="865">J163+P163</f>
        <v>8848.4352764699997</v>
      </c>
      <c r="E163" s="35">
        <f t="shared" ref="E163" si="866">K163+Q163</f>
        <v>7237.6213252599991</v>
      </c>
      <c r="F163" s="35">
        <f t="shared" ref="F163" si="867">L163+R163</f>
        <v>1475.3089721199999</v>
      </c>
      <c r="G163" s="35">
        <f t="shared" ref="G163" si="868">M163+S163</f>
        <v>135.50497909000001</v>
      </c>
      <c r="H163" s="35">
        <f t="shared" ref="H163" si="869">SUM(I163:J163)</f>
        <v>16769.4300559</v>
      </c>
      <c r="I163" s="35">
        <v>10413.05153499</v>
      </c>
      <c r="J163" s="35">
        <f t="shared" ref="J163" si="870">SUM(K163:M163)</f>
        <v>6356.3785209099997</v>
      </c>
      <c r="K163" s="35">
        <v>5228.3156559299996</v>
      </c>
      <c r="L163" s="35">
        <v>1074.25259878</v>
      </c>
      <c r="M163" s="35">
        <v>53.810266200000001</v>
      </c>
      <c r="N163" s="35">
        <f t="shared" ref="N163" si="871">SUM(O163:P163)</f>
        <v>5622.5835461299994</v>
      </c>
      <c r="O163" s="35">
        <v>3130.5267905699998</v>
      </c>
      <c r="P163" s="35">
        <f t="shared" ref="P163" si="872">SUM(Q163:S163)</f>
        <v>2492.0567555600001</v>
      </c>
      <c r="Q163" s="35">
        <v>2009.30566933</v>
      </c>
      <c r="R163" s="35">
        <v>401.05637333999999</v>
      </c>
      <c r="S163" s="35">
        <v>81.694712890000005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22600.4093541</v>
      </c>
      <c r="C164" s="35">
        <f t="shared" ref="C164" si="873">I164+O164</f>
        <v>13608.75509362</v>
      </c>
      <c r="D164" s="35">
        <f t="shared" ref="D164" si="874">J164+P164</f>
        <v>8991.6542604799997</v>
      </c>
      <c r="E164" s="35">
        <f t="shared" ref="E164" si="875">K164+Q164</f>
        <v>7377.5014695199998</v>
      </c>
      <c r="F164" s="35">
        <f t="shared" ref="F164" si="876">L164+R164</f>
        <v>1476.1022948899999</v>
      </c>
      <c r="G164" s="35">
        <f t="shared" ref="G164" si="877">M164+S164</f>
        <v>138.05049607000001</v>
      </c>
      <c r="H164" s="35">
        <f t="shared" ref="H164" si="878">SUM(I164:J164)</f>
        <v>16890.25819411</v>
      </c>
      <c r="I164" s="35">
        <v>10434.481400070001</v>
      </c>
      <c r="J164" s="35">
        <f t="shared" ref="J164" si="879">SUM(K164:M164)</f>
        <v>6455.7767940399999</v>
      </c>
      <c r="K164" s="35">
        <v>5317.2169137999999</v>
      </c>
      <c r="L164" s="35">
        <v>1081.95588834</v>
      </c>
      <c r="M164" s="35">
        <v>56.603991899999997</v>
      </c>
      <c r="N164" s="35">
        <f t="shared" ref="N164" si="880">SUM(O164:P164)</f>
        <v>5710.1511599900005</v>
      </c>
      <c r="O164" s="35">
        <v>3174.2736935500002</v>
      </c>
      <c r="P164" s="35">
        <f t="shared" ref="P164" si="881">SUM(Q164:S164)</f>
        <v>2535.8774664399998</v>
      </c>
      <c r="Q164" s="35">
        <v>2060.2845557199998</v>
      </c>
      <c r="R164" s="35">
        <v>394.14640654999999</v>
      </c>
      <c r="S164" s="35">
        <v>81.446504169999997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23441.345140860001</v>
      </c>
      <c r="C165" s="35">
        <f t="shared" ref="C165" si="882">I165+O165</f>
        <v>14330.54375664</v>
      </c>
      <c r="D165" s="35">
        <f t="shared" ref="D165" si="883">J165+P165</f>
        <v>9110.801384219998</v>
      </c>
      <c r="E165" s="35">
        <f t="shared" ref="E165" si="884">K165+Q165</f>
        <v>7057.0059771799997</v>
      </c>
      <c r="F165" s="35">
        <f t="shared" ref="F165" si="885">L165+R165</f>
        <v>1917.9543215799999</v>
      </c>
      <c r="G165" s="35">
        <f t="shared" ref="G165" si="886">M165+S165</f>
        <v>135.84108545999999</v>
      </c>
      <c r="H165" s="35">
        <f t="shared" ref="H165" si="887">SUM(I165:J165)</f>
        <v>17667.137735249999</v>
      </c>
      <c r="I165" s="35">
        <v>11103.57041989</v>
      </c>
      <c r="J165" s="35">
        <f t="shared" ref="J165" si="888">SUM(K165:M165)</f>
        <v>6563.5673153599992</v>
      </c>
      <c r="K165" s="35">
        <v>5042.4534248399996</v>
      </c>
      <c r="L165" s="35">
        <v>1465.2708587</v>
      </c>
      <c r="M165" s="35">
        <v>55.84303182</v>
      </c>
      <c r="N165" s="35">
        <f t="shared" ref="N165" si="889">SUM(O165:P165)</f>
        <v>5774.2074056099991</v>
      </c>
      <c r="O165" s="35">
        <v>3226.9733367499998</v>
      </c>
      <c r="P165" s="35">
        <f t="shared" ref="P165" si="890">SUM(Q165:S165)</f>
        <v>2547.2340688599998</v>
      </c>
      <c r="Q165" s="35">
        <v>2014.5525523399999</v>
      </c>
      <c r="R165" s="35">
        <v>452.68346287999998</v>
      </c>
      <c r="S165" s="35">
        <v>79.998053639999995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24350.95936044</v>
      </c>
      <c r="C166" s="35">
        <f t="shared" ref="C166" si="891">I166+O166</f>
        <v>14952.47581342</v>
      </c>
      <c r="D166" s="35">
        <f t="shared" ref="D166" si="892">J166+P166</f>
        <v>9398.4835470199996</v>
      </c>
      <c r="E166" s="35">
        <f t="shared" ref="E166" si="893">K166+Q166</f>
        <v>7754.8652894099996</v>
      </c>
      <c r="F166" s="35">
        <f t="shared" ref="F166" si="894">L166+R166</f>
        <v>1433.5913311699999</v>
      </c>
      <c r="G166" s="35">
        <f t="shared" ref="G166" si="895">M166+S166</f>
        <v>210.02692644000001</v>
      </c>
      <c r="H166" s="35">
        <f t="shared" ref="H166" si="896">SUM(I166:J166)</f>
        <v>18329.827176980001</v>
      </c>
      <c r="I166" s="35">
        <v>11526.903764520001</v>
      </c>
      <c r="J166" s="35">
        <f t="shared" ref="J166" si="897">SUM(K166:M166)</f>
        <v>6802.9234124599998</v>
      </c>
      <c r="K166" s="35">
        <v>5681.01793361</v>
      </c>
      <c r="L166" s="35">
        <v>1036.6092218399999</v>
      </c>
      <c r="M166" s="35">
        <v>85.296257010000005</v>
      </c>
      <c r="N166" s="35">
        <f t="shared" ref="N166" si="898">SUM(O166:P166)</f>
        <v>6021.1321834600003</v>
      </c>
      <c r="O166" s="35">
        <v>3425.5720489</v>
      </c>
      <c r="P166" s="35">
        <f t="shared" ref="P166" si="899">SUM(Q166:S166)</f>
        <v>2595.5601345600003</v>
      </c>
      <c r="Q166" s="35">
        <v>2073.8473558000001</v>
      </c>
      <c r="R166" s="35">
        <v>396.98210933000001</v>
      </c>
      <c r="S166" s="35">
        <v>124.73066943000001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23315.310422720002</v>
      </c>
      <c r="C167" s="35">
        <f t="shared" ref="C167" si="900">I167+O167</f>
        <v>13867.918410779999</v>
      </c>
      <c r="D167" s="35">
        <f t="shared" ref="D167" si="901">J167+P167</f>
        <v>9447.3920119400009</v>
      </c>
      <c r="E167" s="35">
        <f t="shared" ref="E167" si="902">K167+Q167</f>
        <v>7825.6222853100007</v>
      </c>
      <c r="F167" s="35">
        <f t="shared" ref="F167" si="903">L167+R167</f>
        <v>1422.4446488400001</v>
      </c>
      <c r="G167" s="35">
        <f t="shared" ref="G167" si="904">M167+S167</f>
        <v>199.32507779000002</v>
      </c>
      <c r="H167" s="35">
        <f t="shared" ref="H167" si="905">SUM(I167:J167)</f>
        <v>17488.359879970001</v>
      </c>
      <c r="I167" s="35">
        <v>10546.38263217</v>
      </c>
      <c r="J167" s="35">
        <f t="shared" ref="J167" si="906">SUM(K167:M167)</f>
        <v>6941.9772478000004</v>
      </c>
      <c r="K167" s="35">
        <v>5826.8668235900004</v>
      </c>
      <c r="L167" s="35">
        <v>1033.79921319</v>
      </c>
      <c r="M167" s="35">
        <v>81.311211020000002</v>
      </c>
      <c r="N167" s="35">
        <f t="shared" ref="N167" si="907">SUM(O167:P167)</f>
        <v>5826.9505427499998</v>
      </c>
      <c r="O167" s="35">
        <v>3321.5357786099999</v>
      </c>
      <c r="P167" s="35">
        <f t="shared" ref="P167" si="908">SUM(Q167:S167)</f>
        <v>2505.41476414</v>
      </c>
      <c r="Q167" s="35">
        <v>1998.7554617200001</v>
      </c>
      <c r="R167" s="35">
        <v>388.64543565000002</v>
      </c>
      <c r="S167" s="35">
        <v>118.01386677000001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23312.007566829998</v>
      </c>
      <c r="C168" s="35">
        <f t="shared" ref="C168" si="909">I168+O168</f>
        <v>13845.39755969</v>
      </c>
      <c r="D168" s="35">
        <f t="shared" ref="D168" si="910">J168+P168</f>
        <v>9466.6100071399997</v>
      </c>
      <c r="E168" s="35">
        <f t="shared" ref="E168" si="911">K168+Q168</f>
        <v>7833.9321840299999</v>
      </c>
      <c r="F168" s="35">
        <f t="shared" ref="F168" si="912">L168+R168</f>
        <v>1432.32779839</v>
      </c>
      <c r="G168" s="35">
        <f t="shared" ref="G168" si="913">M168+S168</f>
        <v>200.35002472000002</v>
      </c>
      <c r="H168" s="35">
        <f t="shared" ref="H168" si="914">SUM(I168:J168)</f>
        <v>17559.683320020002</v>
      </c>
      <c r="I168" s="35">
        <v>10550.82000718</v>
      </c>
      <c r="J168" s="35">
        <f t="shared" ref="J168" si="915">SUM(K168:M168)</f>
        <v>7008.8633128400006</v>
      </c>
      <c r="K168" s="35">
        <v>5880.2301352100003</v>
      </c>
      <c r="L168" s="35">
        <v>1049.44089925</v>
      </c>
      <c r="M168" s="35">
        <v>79.192278380000005</v>
      </c>
      <c r="N168" s="35">
        <f t="shared" ref="N168" si="916">SUM(O168:P168)</f>
        <v>5752.3242468099997</v>
      </c>
      <c r="O168" s="35">
        <v>3294.5775525099998</v>
      </c>
      <c r="P168" s="35">
        <f t="shared" ref="P168" si="917">SUM(Q168:S168)</f>
        <v>2457.7466942999999</v>
      </c>
      <c r="Q168" s="35">
        <v>1953.7020488200001</v>
      </c>
      <c r="R168" s="35">
        <v>382.88689914000003</v>
      </c>
      <c r="S168" s="35">
        <v>121.15774634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23814.959849109997</v>
      </c>
      <c r="C169" s="35">
        <f t="shared" ref="C169" si="918">I169+O169</f>
        <v>14181.52457829</v>
      </c>
      <c r="D169" s="35">
        <f t="shared" ref="D169" si="919">J169+P169</f>
        <v>9633.4352708200004</v>
      </c>
      <c r="E169" s="35">
        <f t="shared" ref="E169" si="920">K169+Q169</f>
        <v>8005.4550992200002</v>
      </c>
      <c r="F169" s="35">
        <f t="shared" ref="F169" si="921">L169+R169</f>
        <v>1444.4838963699999</v>
      </c>
      <c r="G169" s="35">
        <f t="shared" ref="G169" si="922">M169+S169</f>
        <v>183.49627522999998</v>
      </c>
      <c r="H169" s="35">
        <f t="shared" ref="H169" si="923">SUM(I169:J169)</f>
        <v>17910.240533640001</v>
      </c>
      <c r="I169" s="35">
        <v>10737.33205495</v>
      </c>
      <c r="J169" s="35">
        <f t="shared" ref="J169" si="924">SUM(K169:M169)</f>
        <v>7172.9084786900003</v>
      </c>
      <c r="K169" s="35">
        <v>6054.9946300800002</v>
      </c>
      <c r="L169" s="35">
        <v>1042.71343497</v>
      </c>
      <c r="M169" s="35">
        <v>75.200413639999994</v>
      </c>
      <c r="N169" s="35">
        <f t="shared" ref="N169" si="925">SUM(O169:P169)</f>
        <v>5904.7193154699999</v>
      </c>
      <c r="O169" s="35">
        <v>3444.1925233400002</v>
      </c>
      <c r="P169" s="35">
        <f t="shared" ref="P169" si="926">SUM(Q169:S169)</f>
        <v>2460.5267921300001</v>
      </c>
      <c r="Q169" s="35">
        <v>1950.46046914</v>
      </c>
      <c r="R169" s="35">
        <v>401.77046139999999</v>
      </c>
      <c r="S169" s="35">
        <v>108.29586159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24185.511717729998</v>
      </c>
      <c r="C170" s="35">
        <f t="shared" ref="C170" si="927">I170+O170</f>
        <v>14483.384166299998</v>
      </c>
      <c r="D170" s="35">
        <f t="shared" ref="D170" si="928">J170+P170</f>
        <v>9702.1275514300014</v>
      </c>
      <c r="E170" s="35">
        <f t="shared" ref="E170" si="929">K170+Q170</f>
        <v>8089.9556320900001</v>
      </c>
      <c r="F170" s="35">
        <f t="shared" ref="F170" si="930">L170+R170</f>
        <v>1425.98648936</v>
      </c>
      <c r="G170" s="35">
        <f t="shared" ref="G170" si="931">M170+S170</f>
        <v>186.18542997999998</v>
      </c>
      <c r="H170" s="35">
        <f t="shared" ref="H170" si="932">SUM(I170:J170)</f>
        <v>18231.831110259998</v>
      </c>
      <c r="I170" s="35">
        <v>11029.132778179999</v>
      </c>
      <c r="J170" s="35">
        <f t="shared" ref="J170" si="933">SUM(K170:M170)</f>
        <v>7202.6983320800009</v>
      </c>
      <c r="K170" s="35">
        <v>6104.2817125900001</v>
      </c>
      <c r="L170" s="35">
        <v>1022.80283543</v>
      </c>
      <c r="M170" s="35">
        <v>75.61378406</v>
      </c>
      <c r="N170" s="35">
        <f t="shared" ref="N170" si="934">SUM(O170:P170)</f>
        <v>5953.6806074699998</v>
      </c>
      <c r="O170" s="35">
        <v>3454.2513881199998</v>
      </c>
      <c r="P170" s="35">
        <f t="shared" ref="P170" si="935">SUM(Q170:S170)</f>
        <v>2499.42921935</v>
      </c>
      <c r="Q170" s="35">
        <v>1985.6739195</v>
      </c>
      <c r="R170" s="35">
        <v>403.18365392999999</v>
      </c>
      <c r="S170" s="35">
        <v>110.57164591999999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24656.473887529999</v>
      </c>
      <c r="C171" s="35">
        <f t="shared" ref="C171" si="936">I171+O171</f>
        <v>14854.684227199999</v>
      </c>
      <c r="D171" s="35">
        <f t="shared" ref="D171" si="937">J171+P171</f>
        <v>9801.7896603299996</v>
      </c>
      <c r="E171" s="35">
        <f t="shared" ref="E171" si="938">K171+Q171</f>
        <v>8183.1670750399999</v>
      </c>
      <c r="F171" s="35">
        <f t="shared" ref="F171" si="939">L171+R171</f>
        <v>1434.5880091500001</v>
      </c>
      <c r="G171" s="35">
        <f t="shared" ref="G171" si="940">M171+S171</f>
        <v>184.03457614000001</v>
      </c>
      <c r="H171" s="35">
        <f t="shared" ref="H171" si="941">SUM(I171:J171)</f>
        <v>18608.110394110001</v>
      </c>
      <c r="I171" s="35">
        <v>11347.92805189</v>
      </c>
      <c r="J171" s="35">
        <f t="shared" ref="J171" si="942">SUM(K171:M171)</f>
        <v>7260.1823422199996</v>
      </c>
      <c r="K171" s="35">
        <v>6161.5225553</v>
      </c>
      <c r="L171" s="35">
        <v>1023.33417425</v>
      </c>
      <c r="M171" s="35">
        <v>75.325612669999998</v>
      </c>
      <c r="N171" s="35">
        <f t="shared" ref="N171" si="943">SUM(O171:P171)</f>
        <v>6048.3634934199999</v>
      </c>
      <c r="O171" s="35">
        <v>3506.7561753099999</v>
      </c>
      <c r="P171" s="35">
        <f t="shared" ref="P171" si="944">SUM(Q171:S171)</f>
        <v>2541.6073181100001</v>
      </c>
      <c r="Q171" s="35">
        <v>2021.6445197400001</v>
      </c>
      <c r="R171" s="35">
        <v>411.25383490000002</v>
      </c>
      <c r="S171" s="35">
        <v>108.70896347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25276.56302786</v>
      </c>
      <c r="C172" s="35">
        <f t="shared" ref="C172" si="945">I172+O172</f>
        <v>15523.216865859999</v>
      </c>
      <c r="D172" s="35">
        <f t="shared" ref="D172" si="946">J172+P172</f>
        <v>9753.3461619999998</v>
      </c>
      <c r="E172" s="35">
        <f t="shared" ref="E172" si="947">K172+Q172</f>
        <v>8118.4865963000002</v>
      </c>
      <c r="F172" s="35">
        <f t="shared" ref="F172" si="948">L172+R172</f>
        <v>1442.4241544000001</v>
      </c>
      <c r="G172" s="35">
        <f t="shared" ref="G172" si="949">M172+S172</f>
        <v>192.4354113</v>
      </c>
      <c r="H172" s="35">
        <f t="shared" ref="H172" si="950">SUM(I172:J172)</f>
        <v>19149.43906687</v>
      </c>
      <c r="I172" s="35">
        <v>11939.114519209999</v>
      </c>
      <c r="J172" s="35">
        <f t="shared" ref="J172" si="951">SUM(K172:M172)</f>
        <v>7210.3245476599996</v>
      </c>
      <c r="K172" s="35">
        <v>6096.4425541999999</v>
      </c>
      <c r="L172" s="35">
        <v>1032.0128807900001</v>
      </c>
      <c r="M172" s="35">
        <v>81.869112670000007</v>
      </c>
      <c r="N172" s="35">
        <f t="shared" ref="N172" si="952">SUM(O172:P172)</f>
        <v>6127.1239609900003</v>
      </c>
      <c r="O172" s="35">
        <v>3584.1023466500001</v>
      </c>
      <c r="P172" s="35">
        <f t="shared" ref="P172" si="953">SUM(Q172:S172)</f>
        <v>2543.0216143399998</v>
      </c>
      <c r="Q172" s="35">
        <v>2022.0440421000001</v>
      </c>
      <c r="R172" s="35">
        <v>410.41127361000002</v>
      </c>
      <c r="S172" s="35">
        <v>110.56629863000001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25460.813249790001</v>
      </c>
      <c r="C173" s="35">
        <f t="shared" ref="C173" si="954">I173+O173</f>
        <v>15600.65661545</v>
      </c>
      <c r="D173" s="35">
        <f t="shared" ref="D173" si="955">J173+P173</f>
        <v>9860.1566343399991</v>
      </c>
      <c r="E173" s="35">
        <f t="shared" ref="E173" si="956">K173+Q173</f>
        <v>7220.5503650800001</v>
      </c>
      <c r="F173" s="35">
        <f t="shared" ref="F173" si="957">L173+R173</f>
        <v>2452.6466450200001</v>
      </c>
      <c r="G173" s="35">
        <f t="shared" ref="G173" si="958">M173+S173</f>
        <v>186.95962423999998</v>
      </c>
      <c r="H173" s="35">
        <f t="shared" ref="H173" si="959">SUM(I173:J173)</f>
        <v>19247.261965270001</v>
      </c>
      <c r="I173" s="35">
        <v>11954.00110614</v>
      </c>
      <c r="J173" s="35">
        <f t="shared" ref="J173" si="960">SUM(K173:M173)</f>
        <v>7293.2608591299995</v>
      </c>
      <c r="K173" s="35">
        <v>5481.05283452</v>
      </c>
      <c r="L173" s="35">
        <v>1732.1238446699999</v>
      </c>
      <c r="M173" s="35">
        <v>80.084179939999999</v>
      </c>
      <c r="N173" s="35">
        <f t="shared" ref="N173" si="961">SUM(O173:P173)</f>
        <v>6213.5512845200001</v>
      </c>
      <c r="O173" s="35">
        <v>3646.6555093100001</v>
      </c>
      <c r="P173" s="35">
        <f t="shared" ref="P173" si="962">SUM(Q173:S173)</f>
        <v>2566.89577521</v>
      </c>
      <c r="Q173" s="35">
        <v>1739.4975305600001</v>
      </c>
      <c r="R173" s="35">
        <v>720.52280035000001</v>
      </c>
      <c r="S173" s="35">
        <v>106.8754443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25779.80496383</v>
      </c>
      <c r="C174" s="35">
        <f t="shared" ref="C174" si="963">I174+O174</f>
        <v>15934.243981399999</v>
      </c>
      <c r="D174" s="35">
        <f t="shared" ref="D174" si="964">J174+P174</f>
        <v>9845.5609824300009</v>
      </c>
      <c r="E174" s="35">
        <f t="shared" ref="E174" si="965">K174+Q174</f>
        <v>7186.9110639600003</v>
      </c>
      <c r="F174" s="35">
        <f t="shared" ref="F174" si="966">L174+R174</f>
        <v>2469.5885215899998</v>
      </c>
      <c r="G174" s="35">
        <f t="shared" ref="G174" si="967">M174+S174</f>
        <v>189.06139688000002</v>
      </c>
      <c r="H174" s="35">
        <f t="shared" ref="H174" si="968">SUM(I174:J174)</f>
        <v>19473.639928420002</v>
      </c>
      <c r="I174" s="35">
        <v>12226.79149437</v>
      </c>
      <c r="J174" s="35">
        <f t="shared" ref="J174" si="969">SUM(K174:M174)</f>
        <v>7246.8484340499999</v>
      </c>
      <c r="K174" s="35">
        <v>5423.4715165799998</v>
      </c>
      <c r="L174" s="35">
        <v>1742.34954948</v>
      </c>
      <c r="M174" s="35">
        <v>81.027367990000002</v>
      </c>
      <c r="N174" s="35">
        <f t="shared" ref="N174" si="970">SUM(O174:P174)</f>
        <v>6306.1650354100002</v>
      </c>
      <c r="O174" s="35">
        <v>3707.4524870300002</v>
      </c>
      <c r="P174" s="35">
        <f t="shared" ref="P174" si="971">SUM(Q174:S174)</f>
        <v>2598.71254838</v>
      </c>
      <c r="Q174" s="35">
        <v>1763.43954738</v>
      </c>
      <c r="R174" s="35">
        <v>727.23897210999996</v>
      </c>
      <c r="S174" s="35">
        <v>108.03402889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26195.829498450003</v>
      </c>
      <c r="C175" s="35">
        <f t="shared" ref="C175" si="972">I175+O175</f>
        <v>16269.9712633</v>
      </c>
      <c r="D175" s="35">
        <f t="shared" ref="D175" si="973">J175+P175</f>
        <v>9925.8582351500008</v>
      </c>
      <c r="E175" s="35">
        <f t="shared" ref="E175" si="974">K175+Q175</f>
        <v>7295.2010638800002</v>
      </c>
      <c r="F175" s="35">
        <f t="shared" ref="F175" si="975">L175+R175</f>
        <v>2440.9336287000001</v>
      </c>
      <c r="G175" s="35">
        <f t="shared" ref="G175" si="976">M175+S175</f>
        <v>189.72354257000001</v>
      </c>
      <c r="H175" s="35">
        <f t="shared" ref="H175" si="977">SUM(I175:J175)</f>
        <v>19770.917255519998</v>
      </c>
      <c r="I175" s="35">
        <v>12461.11473189</v>
      </c>
      <c r="J175" s="35">
        <f t="shared" ref="J175" si="978">SUM(K175:M175)</f>
        <v>7309.80252363</v>
      </c>
      <c r="K175" s="35">
        <v>5487.1471212699998</v>
      </c>
      <c r="L175" s="35">
        <v>1741.5965705999999</v>
      </c>
      <c r="M175" s="35">
        <v>81.058831760000004</v>
      </c>
      <c r="N175" s="35">
        <f t="shared" ref="N175" si="979">SUM(O175:P175)</f>
        <v>6424.9122429300005</v>
      </c>
      <c r="O175" s="35">
        <v>3808.8565314100001</v>
      </c>
      <c r="P175" s="35">
        <f t="shared" ref="P175" si="980">SUM(Q175:S175)</f>
        <v>2616.0557115199999</v>
      </c>
      <c r="Q175" s="35">
        <v>1808.0539426099999</v>
      </c>
      <c r="R175" s="35">
        <v>699.33705810000004</v>
      </c>
      <c r="S175" s="35">
        <v>108.66471081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26313.367314869996</v>
      </c>
      <c r="C176" s="35">
        <f t="shared" ref="C176" si="981">I176+O176</f>
        <v>16294.948748979999</v>
      </c>
      <c r="D176" s="35">
        <f t="shared" ref="D176" si="982">J176+P176</f>
        <v>10018.418565890001</v>
      </c>
      <c r="E176" s="35">
        <f t="shared" ref="E176" si="983">K176+Q176</f>
        <v>7282.4646282600006</v>
      </c>
      <c r="F176" s="35">
        <f t="shared" ref="F176" si="984">L176+R176</f>
        <v>2544.7140084799998</v>
      </c>
      <c r="G176" s="35">
        <f t="shared" ref="G176" si="985">M176+S176</f>
        <v>191.23992915000002</v>
      </c>
      <c r="H176" s="35">
        <f t="shared" ref="H176" si="986">SUM(I176:J176)</f>
        <v>19832.171467190001</v>
      </c>
      <c r="I176" s="35">
        <v>12464.930963029999</v>
      </c>
      <c r="J176" s="35">
        <f t="shared" ref="J176" si="987">SUM(K176:M176)</f>
        <v>7367.2405041600005</v>
      </c>
      <c r="K176" s="35">
        <v>5473.5540014600001</v>
      </c>
      <c r="L176" s="35">
        <v>1806.2846880699999</v>
      </c>
      <c r="M176" s="35">
        <v>87.401814630000004</v>
      </c>
      <c r="N176" s="35">
        <f t="shared" ref="N176" si="988">SUM(O176:P176)</f>
        <v>6481.19584768</v>
      </c>
      <c r="O176" s="35">
        <v>3830.01778595</v>
      </c>
      <c r="P176" s="35">
        <f t="shared" ref="P176" si="989">SUM(Q176:S176)</f>
        <v>2651.1780617300001</v>
      </c>
      <c r="Q176" s="35">
        <v>1808.9106268</v>
      </c>
      <c r="R176" s="35">
        <v>738.42932040999995</v>
      </c>
      <c r="S176" s="35">
        <v>103.83811452</v>
      </c>
      <c r="T176" s="35"/>
      <c r="U176" s="35"/>
      <c r="V176" s="35"/>
      <c r="W176" s="35"/>
      <c r="X176" s="35"/>
      <c r="Y176" s="35"/>
    </row>
    <row r="177" spans="1:25" collapsed="1">
      <c r="A177" s="9">
        <v>45597</v>
      </c>
      <c r="B177" s="35">
        <v>26508.395765449997</v>
      </c>
      <c r="C177" s="35">
        <f t="shared" ref="C177" si="990">I177+O177</f>
        <v>16471.654745259999</v>
      </c>
      <c r="D177" s="35">
        <f t="shared" ref="D177" si="991">J177+P177</f>
        <v>10036.74102019</v>
      </c>
      <c r="E177" s="35">
        <f t="shared" ref="E177" si="992">K177+Q177</f>
        <v>7226.2409405199996</v>
      </c>
      <c r="F177" s="35">
        <f t="shared" ref="F177" si="993">L177+R177</f>
        <v>2590.0076131700002</v>
      </c>
      <c r="G177" s="35">
        <f t="shared" ref="G177" si="994">M177+S177</f>
        <v>220.49246650000001</v>
      </c>
      <c r="H177" s="35">
        <f t="shared" ref="H177" si="995">SUM(I177:J177)</f>
        <v>20016.026301960002</v>
      </c>
      <c r="I177" s="35">
        <v>12635.03530245</v>
      </c>
      <c r="J177" s="35">
        <f t="shared" ref="J177" si="996">SUM(K177:M177)</f>
        <v>7380.9909995100006</v>
      </c>
      <c r="K177" s="35">
        <v>5418.6820770300001</v>
      </c>
      <c r="L177" s="35">
        <v>1860.8747170900001</v>
      </c>
      <c r="M177" s="35">
        <v>101.43420539</v>
      </c>
      <c r="N177" s="35">
        <f t="shared" ref="N177" si="997">SUM(O177:P177)</f>
        <v>6492.3694634900003</v>
      </c>
      <c r="O177" s="35">
        <v>3836.6194428099998</v>
      </c>
      <c r="P177" s="35">
        <f t="shared" ref="P177" si="998">SUM(Q177:S177)</f>
        <v>2655.75002068</v>
      </c>
      <c r="Q177" s="35">
        <v>1807.55886349</v>
      </c>
      <c r="R177" s="35">
        <v>729.13289608000002</v>
      </c>
      <c r="S177" s="35">
        <v>119.05826111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27044.259182920003</v>
      </c>
      <c r="C178" s="35">
        <f t="shared" ref="C178" si="999">I178+O178</f>
        <v>16914.03178523</v>
      </c>
      <c r="D178" s="35">
        <f t="shared" ref="D178" si="1000">J178+P178</f>
        <v>10130.22739769</v>
      </c>
      <c r="E178" s="35">
        <f t="shared" ref="E178" si="1001">K178+Q178</f>
        <v>7296.6232074400004</v>
      </c>
      <c r="F178" s="35">
        <f t="shared" ref="F178" si="1002">L178+R178</f>
        <v>2622.36234092</v>
      </c>
      <c r="G178" s="35">
        <f t="shared" ref="G178" si="1003">M178+S178</f>
        <v>211.24184932999998</v>
      </c>
      <c r="H178" s="35">
        <f t="shared" ref="H178" si="1004">SUM(I178:J178)</f>
        <v>20426.174667669999</v>
      </c>
      <c r="I178" s="35">
        <v>13022.74445351</v>
      </c>
      <c r="J178" s="35">
        <f t="shared" ref="J178" si="1005">SUM(K178:M178)</f>
        <v>7403.4302141600001</v>
      </c>
      <c r="K178" s="35">
        <v>5419.3507390000004</v>
      </c>
      <c r="L178" s="35">
        <v>1892.5124674199999</v>
      </c>
      <c r="M178" s="35">
        <v>91.567007739999994</v>
      </c>
      <c r="N178" s="35">
        <f t="shared" ref="N178" si="1006">SUM(O178:P178)</f>
        <v>6618.0845152500005</v>
      </c>
      <c r="O178" s="35">
        <v>3891.2873317200001</v>
      </c>
      <c r="P178" s="35">
        <f t="shared" ref="P178" si="1007">SUM(Q178:S178)</f>
        <v>2726.79718353</v>
      </c>
      <c r="Q178" s="35">
        <v>1877.27246844</v>
      </c>
      <c r="R178" s="35">
        <v>729.84987349999994</v>
      </c>
      <c r="S178" s="35">
        <v>119.67484159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27242.143442330002</v>
      </c>
      <c r="C179" s="35">
        <f t="shared" ref="C179" si="1008">I179+O179</f>
        <v>17062.969993049999</v>
      </c>
      <c r="D179" s="35">
        <f t="shared" ref="D179" si="1009">J179+P179</f>
        <v>10179.173449279999</v>
      </c>
      <c r="E179" s="35">
        <f t="shared" ref="E179" si="1010">K179+Q179</f>
        <v>7357.17085692</v>
      </c>
      <c r="F179" s="35">
        <f t="shared" ref="F179" si="1011">L179+R179</f>
        <v>2654.6660777699999</v>
      </c>
      <c r="G179" s="35">
        <f t="shared" ref="G179" si="1012">M179+S179</f>
        <v>167.33651459000001</v>
      </c>
      <c r="H179" s="35">
        <f t="shared" ref="H179" si="1013">SUM(I179:J179)</f>
        <v>20628.44014386</v>
      </c>
      <c r="I179" s="35">
        <v>13152.7114649</v>
      </c>
      <c r="J179" s="35">
        <f t="shared" ref="J179" si="1014">SUM(K179:M179)</f>
        <v>7475.7286789599993</v>
      </c>
      <c r="K179" s="35">
        <v>5481.7815711399999</v>
      </c>
      <c r="L179" s="35">
        <v>1916.1604066299999</v>
      </c>
      <c r="M179" s="35">
        <v>77.786701190000002</v>
      </c>
      <c r="N179" s="35">
        <f t="shared" ref="N179" si="1015">SUM(O179:P179)</f>
        <v>6613.7032984699999</v>
      </c>
      <c r="O179" s="35">
        <v>3910.2585281500001</v>
      </c>
      <c r="P179" s="35">
        <f t="shared" ref="P179" si="1016">SUM(Q179:S179)</f>
        <v>2703.4447703199999</v>
      </c>
      <c r="Q179" s="35">
        <v>1875.3892857799999</v>
      </c>
      <c r="R179" s="35">
        <v>738.50567114</v>
      </c>
      <c r="S179" s="35">
        <v>89.549813400000005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27547.540832409999</v>
      </c>
      <c r="C180" s="35">
        <f t="shared" ref="C180" si="1017">I180+O180</f>
        <v>17106.293584219999</v>
      </c>
      <c r="D180" s="35">
        <f t="shared" ref="D180" si="1018">J180+P180</f>
        <v>10441.247248189999</v>
      </c>
      <c r="E180" s="35">
        <f t="shared" ref="E180" si="1019">K180+Q180</f>
        <v>7600.0803351699997</v>
      </c>
      <c r="F180" s="35">
        <f t="shared" ref="F180" si="1020">L180+R180</f>
        <v>2669.1575930399999</v>
      </c>
      <c r="G180" s="35">
        <f t="shared" ref="G180" si="1021">M180+S180</f>
        <v>172.00931997999999</v>
      </c>
      <c r="H180" s="35">
        <f t="shared" ref="H180" si="1022">SUM(I180:J180)</f>
        <v>20882.93851869</v>
      </c>
      <c r="I180" s="35">
        <v>13128.78847589</v>
      </c>
      <c r="J180" s="35">
        <f t="shared" ref="J180" si="1023">SUM(K180:M180)</f>
        <v>7754.150042799999</v>
      </c>
      <c r="K180" s="35">
        <v>5735.6352641499998</v>
      </c>
      <c r="L180" s="35">
        <v>1939.8587576499999</v>
      </c>
      <c r="M180" s="35">
        <v>78.656020999999996</v>
      </c>
      <c r="N180" s="35">
        <f t="shared" ref="N180" si="1024">SUM(O180:P180)</f>
        <v>6664.60231372</v>
      </c>
      <c r="O180" s="35">
        <v>3977.50510833</v>
      </c>
      <c r="P180" s="35">
        <f t="shared" ref="P180" si="1025">SUM(Q180:S180)</f>
        <v>2687.09720539</v>
      </c>
      <c r="Q180" s="35">
        <v>1864.4450710199999</v>
      </c>
      <c r="R180" s="35">
        <v>729.29883539000002</v>
      </c>
      <c r="S180" s="35">
        <v>93.353298980000005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27269.79420244</v>
      </c>
      <c r="C181" s="35">
        <f t="shared" ref="C181" si="1026">I181+O181</f>
        <v>16763.342843390001</v>
      </c>
      <c r="D181" s="35">
        <f t="shared" ref="D181" si="1027">J181+P181</f>
        <v>10506.451359050001</v>
      </c>
      <c r="E181" s="35">
        <f t="shared" ref="E181" si="1028">K181+Q181</f>
        <v>7658.5687082000004</v>
      </c>
      <c r="F181" s="35">
        <f t="shared" ref="F181" si="1029">L181+R181</f>
        <v>2682.1659111500003</v>
      </c>
      <c r="G181" s="35">
        <f t="shared" ref="G181" si="1030">M181+S181</f>
        <v>165.71673970000001</v>
      </c>
      <c r="H181" s="35">
        <f t="shared" ref="H181" si="1031">SUM(I181:J181)</f>
        <v>20558.02427894</v>
      </c>
      <c r="I181" s="35">
        <v>12739.740193199999</v>
      </c>
      <c r="J181" s="35">
        <f t="shared" ref="J181" si="1032">SUM(K181:M181)</f>
        <v>7818.2840857400006</v>
      </c>
      <c r="K181" s="35">
        <v>5789.6823666600003</v>
      </c>
      <c r="L181" s="35">
        <v>1949.7903151600001</v>
      </c>
      <c r="M181" s="35">
        <v>78.811403920000004</v>
      </c>
      <c r="N181" s="35">
        <f t="shared" ref="N181" si="1033">SUM(O181:P181)</f>
        <v>6711.7699235</v>
      </c>
      <c r="O181" s="35">
        <v>4023.6026501900001</v>
      </c>
      <c r="P181" s="35">
        <f t="shared" ref="P181" si="1034">SUM(Q181:S181)</f>
        <v>2688.1672733099999</v>
      </c>
      <c r="Q181" s="35">
        <v>1868.8863415400001</v>
      </c>
      <c r="R181" s="35">
        <v>732.37559598999997</v>
      </c>
      <c r="S181" s="35">
        <v>86.905335780000001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28040.189585099997</v>
      </c>
      <c r="C182" s="35">
        <f t="shared" ref="C182" si="1035">I182+O182</f>
        <v>17424.475336240001</v>
      </c>
      <c r="D182" s="35">
        <f t="shared" ref="D182" si="1036">J182+P182</f>
        <v>10615.71424886</v>
      </c>
      <c r="E182" s="35">
        <f t="shared" ref="E182" si="1037">K182+Q182</f>
        <v>7731.4279434600003</v>
      </c>
      <c r="F182" s="35">
        <f t="shared" ref="F182" si="1038">L182+R182</f>
        <v>2720.84382792</v>
      </c>
      <c r="G182" s="35">
        <f t="shared" ref="G182" si="1039">M182+S182</f>
        <v>163.44247748000001</v>
      </c>
      <c r="H182" s="35">
        <f t="shared" ref="H182" si="1040">SUM(I182:J182)</f>
        <v>21235.162904559998</v>
      </c>
      <c r="I182" s="35">
        <v>13321.9766009</v>
      </c>
      <c r="J182" s="35">
        <f t="shared" ref="J182" si="1041">SUM(K182:M182)</f>
        <v>7913.1863036600007</v>
      </c>
      <c r="K182" s="35">
        <v>5854.4474139000004</v>
      </c>
      <c r="L182" s="35">
        <v>1982.0737712600001</v>
      </c>
      <c r="M182" s="35">
        <v>76.665118500000005</v>
      </c>
      <c r="N182" s="35">
        <f t="shared" ref="N182" si="1042">SUM(O182:P182)</f>
        <v>6805.0266805400006</v>
      </c>
      <c r="O182" s="35">
        <v>4102.4987353400002</v>
      </c>
      <c r="P182" s="35">
        <f t="shared" ref="P182" si="1043">SUM(Q182:S182)</f>
        <v>2702.5279452</v>
      </c>
      <c r="Q182" s="35">
        <v>1876.9805295599999</v>
      </c>
      <c r="R182" s="35">
        <v>738.77005666000002</v>
      </c>
      <c r="S182" s="35">
        <v>86.777358980000002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28480.487138460001</v>
      </c>
      <c r="C183" s="35">
        <f t="shared" ref="C183" si="1044">I183+O183</f>
        <v>17804.708121480002</v>
      </c>
      <c r="D183" s="35">
        <f t="shared" ref="D183" si="1045">J183+P183</f>
        <v>10675.779016980001</v>
      </c>
      <c r="E183" s="35">
        <f t="shared" ref="E183" si="1046">K183+Q183</f>
        <v>7722.3489940300005</v>
      </c>
      <c r="F183" s="35">
        <f t="shared" ref="F183" si="1047">L183+R183</f>
        <v>2789.6816456000001</v>
      </c>
      <c r="G183" s="35">
        <f t="shared" ref="G183" si="1048">M183+S183</f>
        <v>163.74837735</v>
      </c>
      <c r="H183" s="35">
        <f t="shared" ref="H183" si="1049">SUM(I183:J183)</f>
        <v>21695.014735210003</v>
      </c>
      <c r="I183" s="35">
        <v>13687.579411520001</v>
      </c>
      <c r="J183" s="35">
        <f t="shared" ref="J183" si="1050">SUM(K183:M183)</f>
        <v>8007.4353236900006</v>
      </c>
      <c r="K183" s="35">
        <v>5872.71413751</v>
      </c>
      <c r="L183" s="35">
        <v>2057.3419891100002</v>
      </c>
      <c r="M183" s="35">
        <v>77.379197070000004</v>
      </c>
      <c r="N183" s="35">
        <f t="shared" ref="N183" si="1051">SUM(O183:P183)</f>
        <v>6785.4724032499998</v>
      </c>
      <c r="O183" s="35">
        <v>4117.1287099600004</v>
      </c>
      <c r="P183" s="35">
        <f t="shared" ref="P183" si="1052">SUM(Q183:S183)</f>
        <v>2668.3436932899999</v>
      </c>
      <c r="Q183" s="35">
        <v>1849.6348565200001</v>
      </c>
      <c r="R183" s="35">
        <v>732.33965649000004</v>
      </c>
      <c r="S183" s="35">
        <v>86.369180279999995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29009.540553939998</v>
      </c>
      <c r="C184" s="35">
        <f t="shared" ref="C184" si="1053">I184+O184</f>
        <v>18175.12027996</v>
      </c>
      <c r="D184" s="35">
        <f t="shared" ref="D184" si="1054">J184+P184</f>
        <v>10834.42027398</v>
      </c>
      <c r="E184" s="35">
        <f t="shared" ref="E184" si="1055">K184+Q184</f>
        <v>7760.60114565</v>
      </c>
      <c r="F184" s="35">
        <f t="shared" ref="F184" si="1056">L184+R184</f>
        <v>2913.8003046200001</v>
      </c>
      <c r="G184" s="35">
        <f t="shared" ref="G184" si="1057">M184+S184</f>
        <v>160.01882370999999</v>
      </c>
      <c r="H184" s="35">
        <f t="shared" ref="H184" si="1058">SUM(I184:J184)</f>
        <v>22072.908803049999</v>
      </c>
      <c r="I184" s="35">
        <v>13895.92482127</v>
      </c>
      <c r="J184" s="35">
        <f t="shared" ref="J184" si="1059">SUM(K184:M184)</f>
        <v>8176.9839817800002</v>
      </c>
      <c r="K184" s="35">
        <v>5975.8188093600002</v>
      </c>
      <c r="L184" s="35">
        <v>2128.2317502300002</v>
      </c>
      <c r="M184" s="35">
        <v>72.933422190000002</v>
      </c>
      <c r="N184" s="35">
        <f t="shared" ref="N184" si="1060">SUM(O184:P184)</f>
        <v>6936.6317508900001</v>
      </c>
      <c r="O184" s="35">
        <v>4279.1954586900001</v>
      </c>
      <c r="P184" s="35">
        <f t="shared" ref="P184" si="1061">SUM(Q184:S184)</f>
        <v>2657.4362922</v>
      </c>
      <c r="Q184" s="35">
        <v>1784.7823362900001</v>
      </c>
      <c r="R184" s="35">
        <v>785.56855439000003</v>
      </c>
      <c r="S184" s="35">
        <v>87.085401520000005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29027.415411119997</v>
      </c>
      <c r="C185" s="35">
        <f t="shared" ref="C185" si="1062">I185+O185</f>
        <v>18075.85053879</v>
      </c>
      <c r="D185" s="35">
        <f t="shared" ref="D185" si="1063">J185+P185</f>
        <v>10951.56487233</v>
      </c>
      <c r="E185" s="35">
        <f t="shared" ref="E185" si="1064">K185+Q185</f>
        <v>7836.2464166</v>
      </c>
      <c r="F185" s="35">
        <f t="shared" ref="F185" si="1065">L185+R185</f>
        <v>2947.1892837799996</v>
      </c>
      <c r="G185" s="35">
        <f t="shared" ref="G185" si="1066">M185+S185</f>
        <v>168.12917195</v>
      </c>
      <c r="H185" s="35">
        <f t="shared" ref="H185" si="1067">SUM(I185:J185)</f>
        <v>22088.131180639997</v>
      </c>
      <c r="I185" s="35">
        <v>13815.79200564</v>
      </c>
      <c r="J185" s="35">
        <f t="shared" ref="J185" si="1068">SUM(K185:M185)</f>
        <v>8272.3391749999992</v>
      </c>
      <c r="K185" s="35">
        <v>6038.04520194</v>
      </c>
      <c r="L185" s="35">
        <v>2163.5631474299998</v>
      </c>
      <c r="M185" s="35">
        <v>70.730825629999998</v>
      </c>
      <c r="N185" s="35">
        <f t="shared" ref="N185" si="1069">SUM(O185:P185)</f>
        <v>6939.2842304799997</v>
      </c>
      <c r="O185" s="35">
        <v>4260.0585331499997</v>
      </c>
      <c r="P185" s="35">
        <f t="shared" ref="P185" si="1070">SUM(Q185:S185)</f>
        <v>2679.22569733</v>
      </c>
      <c r="Q185" s="35">
        <v>1798.20121466</v>
      </c>
      <c r="R185" s="35">
        <v>783.62613635000002</v>
      </c>
      <c r="S185" s="35">
        <v>97.398346320000002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29643.035260330002</v>
      </c>
      <c r="C186" s="35">
        <f t="shared" ref="C186" si="1071">I186+O186</f>
        <v>18638.607699110002</v>
      </c>
      <c r="D186" s="35">
        <f t="shared" ref="D186" si="1072">J186+P186</f>
        <v>11004.42756122</v>
      </c>
      <c r="E186" s="35">
        <f t="shared" ref="E186" si="1073">K186+Q186</f>
        <v>7936.4194328200001</v>
      </c>
      <c r="F186" s="35">
        <f t="shared" ref="F186" si="1074">L186+R186</f>
        <v>2912.2455979199999</v>
      </c>
      <c r="G186" s="35">
        <f t="shared" ref="G186" si="1075">M186+S186</f>
        <v>155.76253048000001</v>
      </c>
      <c r="H186" s="35">
        <f t="shared" ref="H186" si="1076">SUM(I186:J186)</f>
        <v>22757.888907820001</v>
      </c>
      <c r="I186" s="35">
        <v>14392.968823810001</v>
      </c>
      <c r="J186" s="35">
        <f t="shared" ref="J186" si="1077">SUM(K186:M186)</f>
        <v>8364.9200840100002</v>
      </c>
      <c r="K186" s="35">
        <v>6153.9526830499999</v>
      </c>
      <c r="L186" s="35">
        <v>2140.1585166199998</v>
      </c>
      <c r="M186" s="35">
        <v>70.808884340000006</v>
      </c>
      <c r="N186" s="35">
        <f t="shared" ref="N186" si="1078">SUM(O186:P186)</f>
        <v>6885.1463525099998</v>
      </c>
      <c r="O186" s="35">
        <v>4245.6388753000001</v>
      </c>
      <c r="P186" s="35">
        <f t="shared" ref="P186" si="1079">SUM(Q186:S186)</f>
        <v>2639.5074772099997</v>
      </c>
      <c r="Q186" s="35">
        <v>1782.46674977</v>
      </c>
      <c r="R186" s="35">
        <v>772.08708130000002</v>
      </c>
      <c r="S186" s="35">
        <v>84.953646140000004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30221.12384547</v>
      </c>
      <c r="C187" s="35">
        <f t="shared" ref="C187" si="1080">I187+O187</f>
        <v>19087.299629900001</v>
      </c>
      <c r="D187" s="35">
        <f t="shared" ref="D187" si="1081">J187+P187</f>
        <v>11133.824215570001</v>
      </c>
      <c r="E187" s="35">
        <f t="shared" ref="E187" si="1082">K187+Q187</f>
        <v>8097.40936814</v>
      </c>
      <c r="F187" s="35">
        <f t="shared" ref="F187" si="1083">L187+R187</f>
        <v>2881.5694088999999</v>
      </c>
      <c r="G187" s="35">
        <f t="shared" ref="G187" si="1084">M187+S187</f>
        <v>154.84543853</v>
      </c>
      <c r="H187" s="35">
        <f t="shared" ref="H187" si="1085">SUM(I187:J187)</f>
        <v>23309.419260170002</v>
      </c>
      <c r="I187" s="35">
        <v>14834.123364110001</v>
      </c>
      <c r="J187" s="35">
        <f t="shared" ref="J187" si="1086">SUM(K187:M187)</f>
        <v>8475.2958960600008</v>
      </c>
      <c r="K187" s="35">
        <v>6265.6924991400001</v>
      </c>
      <c r="L187" s="35">
        <v>2140.07961841</v>
      </c>
      <c r="M187" s="35">
        <v>69.52377851</v>
      </c>
      <c r="N187" s="35">
        <f t="shared" ref="N187" si="1087">SUM(O187:P187)</f>
        <v>6911.7045853</v>
      </c>
      <c r="O187" s="35">
        <v>4253.1762657899999</v>
      </c>
      <c r="P187" s="35">
        <f t="shared" ref="P187" si="1088">SUM(Q187:S187)</f>
        <v>2658.5283195100001</v>
      </c>
      <c r="Q187" s="35">
        <v>1831.7168690000001</v>
      </c>
      <c r="R187" s="35">
        <v>741.48979049000002</v>
      </c>
      <c r="S187" s="35">
        <v>85.321660019999996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30507.118584870001</v>
      </c>
      <c r="C188" s="35">
        <f t="shared" ref="C188" si="1089">I188+O188</f>
        <v>19176.11874862</v>
      </c>
      <c r="D188" s="35">
        <f t="shared" ref="D188" si="1090">J188+P188</f>
        <v>11330.999836250001</v>
      </c>
      <c r="E188" s="35">
        <f t="shared" ref="E188" si="1091">K188+Q188</f>
        <v>8263.5894999499997</v>
      </c>
      <c r="F188" s="35">
        <f t="shared" ref="F188" si="1092">L188+R188</f>
        <v>2909.34398027</v>
      </c>
      <c r="G188" s="35">
        <f t="shared" ref="G188" si="1093">M188+S188</f>
        <v>158.06635603000001</v>
      </c>
      <c r="H188" s="35">
        <f t="shared" ref="H188" si="1094">SUM(I188:J188)</f>
        <v>23496.189334629998</v>
      </c>
      <c r="I188" s="35">
        <v>14861.18317688</v>
      </c>
      <c r="J188" s="35">
        <f t="shared" ref="J188" si="1095">SUM(K188:M188)</f>
        <v>8635.0061577500001</v>
      </c>
      <c r="K188" s="35">
        <v>6407.3979946099998</v>
      </c>
      <c r="L188" s="35">
        <v>2157.71216413</v>
      </c>
      <c r="M188" s="35">
        <v>69.895999009999997</v>
      </c>
      <c r="N188" s="35">
        <f t="shared" ref="N188" si="1096">SUM(O188:P188)</f>
        <v>7010.9292502400003</v>
      </c>
      <c r="O188" s="35">
        <v>4314.9355717400003</v>
      </c>
      <c r="P188" s="35">
        <f t="shared" ref="P188" si="1097">SUM(Q188:S188)</f>
        <v>2695.9936785000004</v>
      </c>
      <c r="Q188" s="35">
        <v>1856.19150534</v>
      </c>
      <c r="R188" s="35">
        <v>751.63181613999996</v>
      </c>
      <c r="S188" s="35">
        <v>88.170357019999997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30913.37196954</v>
      </c>
      <c r="C189" s="35">
        <f t="shared" ref="C189" si="1098">I189+O189</f>
        <v>19423.47815965</v>
      </c>
      <c r="D189" s="35">
        <f t="shared" ref="D189" si="1099">J189+P189</f>
        <v>11489.893809889998</v>
      </c>
      <c r="E189" s="35">
        <f t="shared" ref="E189" si="1100">K189+Q189</f>
        <v>8410.8809165900002</v>
      </c>
      <c r="F189" s="35">
        <f t="shared" ref="F189" si="1101">L189+R189</f>
        <v>2919.1955572299998</v>
      </c>
      <c r="G189" s="35">
        <f t="shared" ref="G189" si="1102">M189+S189</f>
        <v>159.81733607000001</v>
      </c>
      <c r="H189" s="35">
        <f t="shared" ref="H189" si="1103">SUM(I189:J189)</f>
        <v>23841.696548009997</v>
      </c>
      <c r="I189" s="35">
        <v>15062.76278418</v>
      </c>
      <c r="J189" s="35">
        <f t="shared" ref="J189" si="1104">SUM(K189:M189)</f>
        <v>8778.9337638299985</v>
      </c>
      <c r="K189" s="35">
        <v>6543.1791146400001</v>
      </c>
      <c r="L189" s="35">
        <v>2165.0000080099999</v>
      </c>
      <c r="M189" s="35">
        <v>70.754641179999993</v>
      </c>
      <c r="N189" s="35">
        <f t="shared" ref="N189" si="1105">SUM(O189:P189)</f>
        <v>7071.6754215299998</v>
      </c>
      <c r="O189" s="35">
        <v>4360.7153754700003</v>
      </c>
      <c r="P189" s="35">
        <f t="shared" ref="P189" si="1106">SUM(Q189:S189)</f>
        <v>2710.9600460599995</v>
      </c>
      <c r="Q189" s="35">
        <v>1867.7018019499999</v>
      </c>
      <c r="R189" s="35">
        <v>754.19554921999998</v>
      </c>
      <c r="S189" s="35">
        <v>89.062694890000003</v>
      </c>
      <c r="T189" s="35"/>
      <c r="U189" s="35"/>
      <c r="V189" s="35"/>
      <c r="W189" s="35"/>
      <c r="X189" s="35"/>
      <c r="Y18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66406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2" ht="12.75" customHeight="1">
      <c r="A4" s="207" t="s">
        <v>127</v>
      </c>
      <c r="B4" s="219"/>
      <c r="C4" s="219"/>
      <c r="D4" s="219"/>
      <c r="E4" s="219"/>
      <c r="F4" s="219"/>
    </row>
    <row r="5" spans="1:22" ht="12.75" customHeight="1">
      <c r="A5" s="22" t="s">
        <v>225</v>
      </c>
    </row>
    <row r="6" spans="1:2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2" s="23" customFormat="1" ht="12.75" customHeight="1">
      <c r="A7" s="209"/>
      <c r="B7" s="211"/>
      <c r="C7" s="205" t="s">
        <v>251</v>
      </c>
      <c r="D7" s="205" t="s">
        <v>252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253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2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1519.9448616</v>
      </c>
      <c r="C35" s="130">
        <v>431.20030463999996</v>
      </c>
      <c r="D35" s="130">
        <v>0.87119360999999995</v>
      </c>
      <c r="E35" s="130">
        <v>526.27073308999991</v>
      </c>
      <c r="F35" s="130">
        <v>103.73109617</v>
      </c>
      <c r="G35" s="130">
        <v>7.5714152099999987</v>
      </c>
      <c r="H35" s="130">
        <v>62.736247339999998</v>
      </c>
      <c r="I35" s="130">
        <v>220.16426593</v>
      </c>
      <c r="J35" s="130">
        <v>71.444785850000002</v>
      </c>
      <c r="K35" s="130">
        <v>1.19855651</v>
      </c>
      <c r="L35" s="130">
        <v>12.97785141</v>
      </c>
      <c r="M35" s="165" t="s">
        <v>185</v>
      </c>
      <c r="N35" s="130">
        <v>10.990788119999999</v>
      </c>
      <c r="O35" s="130">
        <v>24.36141215</v>
      </c>
      <c r="P35" s="130">
        <v>8.0780277199999997</v>
      </c>
      <c r="Q35" s="130">
        <v>6.2374289100000002</v>
      </c>
      <c r="R35" s="130">
        <v>2.90393254</v>
      </c>
      <c r="S35" s="130">
        <v>15.21826371</v>
      </c>
      <c r="T35" s="130">
        <v>13.988558689999998</v>
      </c>
      <c r="U35" s="130"/>
      <c r="V35" s="130"/>
    </row>
    <row r="36" spans="1:22" hidden="1" outlineLevel="1">
      <c r="A36" s="9">
        <v>41306</v>
      </c>
      <c r="B36" s="130">
        <v>1464.28330557</v>
      </c>
      <c r="C36" s="130">
        <v>508.21959994000002</v>
      </c>
      <c r="D36" s="130">
        <v>5.27305387</v>
      </c>
      <c r="E36" s="130">
        <v>439.98584638000005</v>
      </c>
      <c r="F36" s="130">
        <v>114.35338392</v>
      </c>
      <c r="G36" s="130">
        <v>7.5427332300000014</v>
      </c>
      <c r="H36" s="130">
        <v>39.644906540000001</v>
      </c>
      <c r="I36" s="130">
        <v>218.20445624000001</v>
      </c>
      <c r="J36" s="130">
        <v>52.097466270000005</v>
      </c>
      <c r="K36" s="130">
        <v>0.87939040000000002</v>
      </c>
      <c r="L36" s="130">
        <v>10.522537120000001</v>
      </c>
      <c r="M36" s="165" t="s">
        <v>185</v>
      </c>
      <c r="N36" s="130">
        <v>11.797898869999999</v>
      </c>
      <c r="O36" s="130">
        <v>25.440032950000003</v>
      </c>
      <c r="P36" s="130">
        <v>8.4379126200000005</v>
      </c>
      <c r="Q36" s="130">
        <v>6.3532972499999998</v>
      </c>
      <c r="R36" s="130">
        <v>2.7711386900000008</v>
      </c>
      <c r="S36" s="130">
        <v>0.39316900000000005</v>
      </c>
      <c r="T36" s="130">
        <v>12.366482280000001</v>
      </c>
      <c r="U36" s="130"/>
      <c r="V36" s="130"/>
    </row>
    <row r="37" spans="1:22" hidden="1" outlineLevel="1">
      <c r="A37" s="9">
        <v>41334</v>
      </c>
      <c r="B37" s="130">
        <v>1352.52059564</v>
      </c>
      <c r="C37" s="130">
        <v>491.61508073000005</v>
      </c>
      <c r="D37" s="130">
        <v>2.9000493300000003</v>
      </c>
      <c r="E37" s="130">
        <v>337.83099853000004</v>
      </c>
      <c r="F37" s="130">
        <v>113.50811151000001</v>
      </c>
      <c r="G37" s="130">
        <v>7.9304990499999999</v>
      </c>
      <c r="H37" s="130">
        <v>34.683695559999997</v>
      </c>
      <c r="I37" s="130">
        <v>226.66132227000003</v>
      </c>
      <c r="J37" s="130">
        <v>57.522191139999997</v>
      </c>
      <c r="K37" s="130">
        <v>1.10506635</v>
      </c>
      <c r="L37" s="130">
        <v>11.017766809999999</v>
      </c>
      <c r="M37" s="165" t="s">
        <v>185</v>
      </c>
      <c r="N37" s="130">
        <v>10.301140779999999</v>
      </c>
      <c r="O37" s="130">
        <v>26.260340079999999</v>
      </c>
      <c r="P37" s="130">
        <v>7.3139165500000001</v>
      </c>
      <c r="Q37" s="130">
        <v>6.0810362399999995</v>
      </c>
      <c r="R37" s="130">
        <v>3.0977545900000001</v>
      </c>
      <c r="S37" s="130">
        <v>2.9895149700000001</v>
      </c>
      <c r="T37" s="130">
        <v>11.70211115</v>
      </c>
      <c r="U37" s="130"/>
      <c r="V37" s="130"/>
    </row>
    <row r="38" spans="1:22" hidden="1" outlineLevel="1">
      <c r="A38" s="9">
        <v>41365</v>
      </c>
      <c r="B38" s="130">
        <v>1500.2309702</v>
      </c>
      <c r="C38" s="130">
        <v>420.73559702999995</v>
      </c>
      <c r="D38" s="130">
        <v>2.4794786699999998</v>
      </c>
      <c r="E38" s="130">
        <v>358.21682738000004</v>
      </c>
      <c r="F38" s="130">
        <v>111.87767948</v>
      </c>
      <c r="G38" s="130">
        <v>4.0842592099999999</v>
      </c>
      <c r="H38" s="130">
        <v>62.794683800000008</v>
      </c>
      <c r="I38" s="130">
        <v>370.53044083000003</v>
      </c>
      <c r="J38" s="130">
        <v>81.794866949999999</v>
      </c>
      <c r="K38" s="130">
        <v>0.79721196000000005</v>
      </c>
      <c r="L38" s="130">
        <v>12.650474950000001</v>
      </c>
      <c r="M38" s="165" t="s">
        <v>185</v>
      </c>
      <c r="N38" s="130">
        <v>11.560307289999999</v>
      </c>
      <c r="O38" s="130">
        <v>28.47331363</v>
      </c>
      <c r="P38" s="130">
        <v>10.453190319999999</v>
      </c>
      <c r="Q38" s="130">
        <v>5.7565242599999999</v>
      </c>
      <c r="R38" s="130">
        <v>3.49401954</v>
      </c>
      <c r="S38" s="130">
        <v>0.71288260999999997</v>
      </c>
      <c r="T38" s="130">
        <v>13.819212289999999</v>
      </c>
      <c r="U38" s="130"/>
      <c r="V38" s="130"/>
    </row>
    <row r="39" spans="1:22" hidden="1" outlineLevel="1">
      <c r="A39" s="9">
        <v>41395</v>
      </c>
      <c r="B39" s="130">
        <v>1503.9438192200003</v>
      </c>
      <c r="C39" s="130">
        <v>387.96935240999994</v>
      </c>
      <c r="D39" s="130">
        <v>2.6067429200000003</v>
      </c>
      <c r="E39" s="130">
        <v>426.65208524000002</v>
      </c>
      <c r="F39" s="130">
        <v>84.896697649999979</v>
      </c>
      <c r="G39" s="130">
        <v>4.9694256799999987</v>
      </c>
      <c r="H39" s="130">
        <v>84.907699649999998</v>
      </c>
      <c r="I39" s="130">
        <v>341.74724431999999</v>
      </c>
      <c r="J39" s="130">
        <v>80.248235719999997</v>
      </c>
      <c r="K39" s="130">
        <v>1.01513699</v>
      </c>
      <c r="L39" s="130">
        <v>13.274159110000001</v>
      </c>
      <c r="M39" s="165" t="s">
        <v>185</v>
      </c>
      <c r="N39" s="130">
        <v>14.601554749999998</v>
      </c>
      <c r="O39" s="130">
        <v>33.004617600000003</v>
      </c>
      <c r="P39" s="130">
        <v>7.4556199700000008</v>
      </c>
      <c r="Q39" s="130">
        <v>5.02808411</v>
      </c>
      <c r="R39" s="130">
        <v>3.5035119099999994</v>
      </c>
      <c r="S39" s="130">
        <v>0.38822672999999996</v>
      </c>
      <c r="T39" s="130">
        <v>11.67542446</v>
      </c>
      <c r="U39" s="130"/>
      <c r="V39" s="130"/>
    </row>
    <row r="40" spans="1:22" hidden="1" outlineLevel="1">
      <c r="A40" s="9">
        <v>41426</v>
      </c>
      <c r="B40" s="130">
        <v>1321.3881823199999</v>
      </c>
      <c r="C40" s="130">
        <v>365.40957629000002</v>
      </c>
      <c r="D40" s="130">
        <v>1.7790910600000001</v>
      </c>
      <c r="E40" s="130">
        <v>340.87672736000002</v>
      </c>
      <c r="F40" s="130">
        <v>68.21856579</v>
      </c>
      <c r="G40" s="130">
        <v>5.9592609799999998</v>
      </c>
      <c r="H40" s="130">
        <v>53.02269493</v>
      </c>
      <c r="I40" s="130">
        <v>342.04169853999997</v>
      </c>
      <c r="J40" s="130">
        <v>59.532823280000009</v>
      </c>
      <c r="K40" s="130">
        <v>1.16684659</v>
      </c>
      <c r="L40" s="130">
        <v>10.539431839999999</v>
      </c>
      <c r="M40" s="165" t="s">
        <v>185</v>
      </c>
      <c r="N40" s="130">
        <v>12.33358932</v>
      </c>
      <c r="O40" s="130">
        <v>32.245132169999998</v>
      </c>
      <c r="P40" s="130">
        <v>8.7254516300000002</v>
      </c>
      <c r="Q40" s="130">
        <v>4.5922581400000002</v>
      </c>
      <c r="R40" s="130">
        <v>3.28260437</v>
      </c>
      <c r="S40" s="130">
        <v>0.5761927</v>
      </c>
      <c r="T40" s="130">
        <v>11.086237329999999</v>
      </c>
      <c r="U40" s="130"/>
      <c r="V40" s="130"/>
    </row>
    <row r="41" spans="1:22" hidden="1" outlineLevel="1">
      <c r="A41" s="9">
        <v>41456</v>
      </c>
      <c r="B41" s="130">
        <v>1439.3126546800002</v>
      </c>
      <c r="C41" s="130">
        <v>422.94260161</v>
      </c>
      <c r="D41" s="130">
        <v>4.3175654400000001</v>
      </c>
      <c r="E41" s="130">
        <v>438.93530991</v>
      </c>
      <c r="F41" s="130">
        <v>56.006617479999996</v>
      </c>
      <c r="G41" s="130">
        <v>6.7293654199999997</v>
      </c>
      <c r="H41" s="130">
        <v>64.702375520000004</v>
      </c>
      <c r="I41" s="130">
        <v>280.72319160000001</v>
      </c>
      <c r="J41" s="130">
        <v>52.119527369999993</v>
      </c>
      <c r="K41" s="130">
        <v>1.7521795000000002</v>
      </c>
      <c r="L41" s="130">
        <v>12.361910930000001</v>
      </c>
      <c r="M41" s="165" t="s">
        <v>185</v>
      </c>
      <c r="N41" s="130">
        <v>15.032115589999998</v>
      </c>
      <c r="O41" s="130">
        <v>33.835585230000007</v>
      </c>
      <c r="P41" s="130">
        <v>7.6593991799999994</v>
      </c>
      <c r="Q41" s="130">
        <v>4.33224594</v>
      </c>
      <c r="R41" s="130">
        <v>4.2231340800000003</v>
      </c>
      <c r="S41" s="130">
        <v>0.44277091000000002</v>
      </c>
      <c r="T41" s="130">
        <v>33.196758969999998</v>
      </c>
      <c r="U41" s="130"/>
      <c r="V41" s="130"/>
    </row>
    <row r="42" spans="1:22" hidden="1" outlineLevel="1">
      <c r="A42" s="9">
        <v>41487</v>
      </c>
      <c r="B42" s="130">
        <v>1366.21696576</v>
      </c>
      <c r="C42" s="130">
        <v>363.86669409999996</v>
      </c>
      <c r="D42" s="130">
        <v>2.5061973399999999</v>
      </c>
      <c r="E42" s="130">
        <v>430.86111312999986</v>
      </c>
      <c r="F42" s="130">
        <v>52.728185980000006</v>
      </c>
      <c r="G42" s="130">
        <v>6.5784919599999991</v>
      </c>
      <c r="H42" s="130">
        <v>109.79035229</v>
      </c>
      <c r="I42" s="130">
        <v>271.59228521</v>
      </c>
      <c r="J42" s="130">
        <v>44.348791609999999</v>
      </c>
      <c r="K42" s="130">
        <v>1.5897928299999999</v>
      </c>
      <c r="L42" s="130">
        <v>10.096019670000002</v>
      </c>
      <c r="M42" s="165" t="s">
        <v>185</v>
      </c>
      <c r="N42" s="130">
        <v>14.267360739999999</v>
      </c>
      <c r="O42" s="130">
        <v>29.713014939999997</v>
      </c>
      <c r="P42" s="130">
        <v>6.7089196100000006</v>
      </c>
      <c r="Q42" s="130">
        <v>5.7644326499999998</v>
      </c>
      <c r="R42" s="130">
        <v>3.24765762</v>
      </c>
      <c r="S42" s="130">
        <v>0.61366260000000006</v>
      </c>
      <c r="T42" s="130">
        <v>11.94399348</v>
      </c>
      <c r="U42" s="130"/>
      <c r="V42" s="130"/>
    </row>
    <row r="43" spans="1:22" hidden="1" outlineLevel="1">
      <c r="A43" s="9">
        <v>41518</v>
      </c>
      <c r="B43" s="130">
        <v>1363.2673910200001</v>
      </c>
      <c r="C43" s="130">
        <v>379.37058318999993</v>
      </c>
      <c r="D43" s="130">
        <v>1.58160086</v>
      </c>
      <c r="E43" s="130">
        <v>397.29786519999999</v>
      </c>
      <c r="F43" s="130">
        <v>55.563850309999992</v>
      </c>
      <c r="G43" s="130">
        <v>7.8882354800000005</v>
      </c>
      <c r="H43" s="130">
        <v>47.739045910000002</v>
      </c>
      <c r="I43" s="130">
        <v>335.15597892</v>
      </c>
      <c r="J43" s="130">
        <v>40.404582680000004</v>
      </c>
      <c r="K43" s="130">
        <v>1.48969442</v>
      </c>
      <c r="L43" s="130">
        <v>9.5985591100000018</v>
      </c>
      <c r="M43" s="165" t="s">
        <v>185</v>
      </c>
      <c r="N43" s="130">
        <v>14.498815689999999</v>
      </c>
      <c r="O43" s="130">
        <v>32.122561400000002</v>
      </c>
      <c r="P43" s="130">
        <v>14.49346502</v>
      </c>
      <c r="Q43" s="130">
        <v>6.6248733700000004</v>
      </c>
      <c r="R43" s="130">
        <v>7.1836490800000012</v>
      </c>
      <c r="S43" s="130">
        <v>0.84898750000000012</v>
      </c>
      <c r="T43" s="130">
        <v>11.405042880000002</v>
      </c>
      <c r="U43" s="130"/>
      <c r="V43" s="130"/>
    </row>
    <row r="44" spans="1:22" hidden="1" outlineLevel="1">
      <c r="A44" s="9">
        <v>41548</v>
      </c>
      <c r="B44" s="130">
        <v>1458.86789522</v>
      </c>
      <c r="C44" s="130">
        <v>457.38879925999998</v>
      </c>
      <c r="D44" s="130">
        <v>2.2373679199999996</v>
      </c>
      <c r="E44" s="130">
        <v>476.53946246999999</v>
      </c>
      <c r="F44" s="130">
        <v>36.065968689999998</v>
      </c>
      <c r="G44" s="130">
        <v>4.9901369100000004</v>
      </c>
      <c r="H44" s="130">
        <v>43.108013529999994</v>
      </c>
      <c r="I44" s="130">
        <v>295.52650370999993</v>
      </c>
      <c r="J44" s="130">
        <v>48.069683139999995</v>
      </c>
      <c r="K44" s="130">
        <v>1.6210544299999998</v>
      </c>
      <c r="L44" s="130">
        <v>9.7490735300000004</v>
      </c>
      <c r="M44" s="165" t="s">
        <v>185</v>
      </c>
      <c r="N44" s="130">
        <v>15.104837009999999</v>
      </c>
      <c r="O44" s="130">
        <v>31.076170599999998</v>
      </c>
      <c r="P44" s="130">
        <v>8.9327524700000005</v>
      </c>
      <c r="Q44" s="130">
        <v>6.0538417099999995</v>
      </c>
      <c r="R44" s="130">
        <v>6.4272313700000003</v>
      </c>
      <c r="S44" s="130">
        <v>0.74933313000000012</v>
      </c>
      <c r="T44" s="130">
        <v>15.22766534</v>
      </c>
      <c r="U44" s="130"/>
      <c r="V44" s="130"/>
    </row>
    <row r="45" spans="1:22" hidden="1" outlineLevel="1">
      <c r="A45" s="9">
        <v>41579</v>
      </c>
      <c r="B45" s="130">
        <v>1464.8412156100001</v>
      </c>
      <c r="C45" s="130">
        <v>463.89099083000002</v>
      </c>
      <c r="D45" s="130">
        <v>1.51391996</v>
      </c>
      <c r="E45" s="130">
        <v>455.41021297000003</v>
      </c>
      <c r="F45" s="130">
        <v>53.641698569999996</v>
      </c>
      <c r="G45" s="130">
        <v>7.6427734200000002</v>
      </c>
      <c r="H45" s="130">
        <v>52.84980041</v>
      </c>
      <c r="I45" s="130">
        <v>290.78677205000002</v>
      </c>
      <c r="J45" s="130">
        <v>46.260698759999997</v>
      </c>
      <c r="K45" s="130">
        <v>1.35036567</v>
      </c>
      <c r="L45" s="130">
        <v>9.4709390899999981</v>
      </c>
      <c r="M45" s="165" t="s">
        <v>185</v>
      </c>
      <c r="N45" s="130">
        <v>15.642889479999999</v>
      </c>
      <c r="O45" s="130">
        <v>30.911477859999998</v>
      </c>
      <c r="P45" s="130">
        <v>9.8259931500000004</v>
      </c>
      <c r="Q45" s="130">
        <v>5.8987255899999997</v>
      </c>
      <c r="R45" s="130">
        <v>6.2294822600000002</v>
      </c>
      <c r="S45" s="130">
        <v>0.64827712000000004</v>
      </c>
      <c r="T45" s="130">
        <v>12.86619842</v>
      </c>
      <c r="U45" s="130"/>
      <c r="V45" s="130"/>
    </row>
    <row r="46" spans="1:22" hidden="1" outlineLevel="1">
      <c r="A46" s="9">
        <v>41609</v>
      </c>
      <c r="B46" s="130">
        <v>1503.3501785900003</v>
      </c>
      <c r="C46" s="130">
        <v>397.44384001000009</v>
      </c>
      <c r="D46" s="130">
        <v>1.0824756799999999</v>
      </c>
      <c r="E46" s="130">
        <v>415.17216629000001</v>
      </c>
      <c r="F46" s="130">
        <v>78.319114450000001</v>
      </c>
      <c r="G46" s="130">
        <v>8.2361073999999999</v>
      </c>
      <c r="H46" s="130">
        <v>117.49750520999999</v>
      </c>
      <c r="I46" s="130">
        <v>266.41402714000003</v>
      </c>
      <c r="J46" s="130">
        <v>114.45063371000001</v>
      </c>
      <c r="K46" s="130">
        <v>1.4383523300000001</v>
      </c>
      <c r="L46" s="130">
        <v>9.1372012199999979</v>
      </c>
      <c r="M46" s="165" t="s">
        <v>185</v>
      </c>
      <c r="N46" s="130">
        <v>17.671823829999997</v>
      </c>
      <c r="O46" s="130">
        <v>48.431023639999999</v>
      </c>
      <c r="P46" s="130">
        <v>7.7491354900000005</v>
      </c>
      <c r="Q46" s="130">
        <v>6.0628707300000002</v>
      </c>
      <c r="R46" s="130">
        <v>2.8597146200000001</v>
      </c>
      <c r="S46" s="130">
        <v>0.68755062999999994</v>
      </c>
      <c r="T46" s="130">
        <v>10.696636210000001</v>
      </c>
      <c r="U46" s="130"/>
      <c r="V46" s="130"/>
    </row>
    <row r="47" spans="1:22" hidden="1" outlineLevel="1">
      <c r="A47" s="9">
        <v>41640</v>
      </c>
      <c r="B47" s="130">
        <v>1562.8937852999998</v>
      </c>
      <c r="C47" s="130">
        <v>440.55791150999988</v>
      </c>
      <c r="D47" s="130">
        <v>0.7630861000000001</v>
      </c>
      <c r="E47" s="130">
        <v>574.90962289000004</v>
      </c>
      <c r="F47" s="130">
        <v>59.643116530000007</v>
      </c>
      <c r="G47" s="130">
        <v>7.4485446399999988</v>
      </c>
      <c r="H47" s="130">
        <v>53.903817840000002</v>
      </c>
      <c r="I47" s="130">
        <v>236.33401248999999</v>
      </c>
      <c r="J47" s="130">
        <v>102.11823638000001</v>
      </c>
      <c r="K47" s="130">
        <v>0.93722201999999999</v>
      </c>
      <c r="L47" s="130">
        <v>10.30258268</v>
      </c>
      <c r="M47" s="165" t="s">
        <v>185</v>
      </c>
      <c r="N47" s="130">
        <v>17.56161663</v>
      </c>
      <c r="O47" s="130">
        <v>33.536560690000002</v>
      </c>
      <c r="P47" s="130">
        <v>6.1045706499999994</v>
      </c>
      <c r="Q47" s="130">
        <v>6.3588950099999995</v>
      </c>
      <c r="R47" s="130">
        <v>3.0969561500000005</v>
      </c>
      <c r="S47" s="130">
        <v>1.4295696600000001</v>
      </c>
      <c r="T47" s="130">
        <v>7.8874634300000013</v>
      </c>
      <c r="U47" s="130"/>
      <c r="V47" s="130"/>
    </row>
    <row r="48" spans="1:22" hidden="1" outlineLevel="1">
      <c r="A48" s="9">
        <v>41671</v>
      </c>
      <c r="B48" s="130">
        <v>1593.3158764400002</v>
      </c>
      <c r="C48" s="130">
        <v>455.93961250999996</v>
      </c>
      <c r="D48" s="130">
        <v>0.83753485999999999</v>
      </c>
      <c r="E48" s="130">
        <v>592.24113846</v>
      </c>
      <c r="F48" s="130">
        <v>67.260084980000002</v>
      </c>
      <c r="G48" s="130">
        <v>9.1899027499999999</v>
      </c>
      <c r="H48" s="130">
        <v>39.636587000000006</v>
      </c>
      <c r="I48" s="130">
        <v>279.47192888000006</v>
      </c>
      <c r="J48" s="130">
        <v>60.271331899999993</v>
      </c>
      <c r="K48" s="130">
        <v>0.82975936999999989</v>
      </c>
      <c r="L48" s="130">
        <v>10.62855472</v>
      </c>
      <c r="M48" s="165" t="s">
        <v>185</v>
      </c>
      <c r="N48" s="130">
        <v>18.248757099999999</v>
      </c>
      <c r="O48" s="130">
        <v>32.759240480000003</v>
      </c>
      <c r="P48" s="130">
        <v>8.2313179500000011</v>
      </c>
      <c r="Q48" s="130">
        <v>6.2385896600000006</v>
      </c>
      <c r="R48" s="130">
        <v>2.4509168699999999</v>
      </c>
      <c r="S48" s="130">
        <v>1.5246588200000002</v>
      </c>
      <c r="T48" s="130">
        <v>7.5559601300000008</v>
      </c>
      <c r="U48" s="130"/>
      <c r="V48" s="130"/>
    </row>
    <row r="49" spans="1:22" hidden="1" outlineLevel="1">
      <c r="A49" s="9">
        <v>41699</v>
      </c>
      <c r="B49" s="130">
        <v>1535.0092855599996</v>
      </c>
      <c r="C49" s="130">
        <v>459.89824855000006</v>
      </c>
      <c r="D49" s="130">
        <v>0.57507049999999993</v>
      </c>
      <c r="E49" s="130">
        <v>476.45018156000003</v>
      </c>
      <c r="F49" s="130">
        <v>79.599668620000003</v>
      </c>
      <c r="G49" s="130">
        <v>10.552934899999999</v>
      </c>
      <c r="H49" s="130">
        <v>35.233992919999999</v>
      </c>
      <c r="I49" s="130">
        <v>306.20737425999999</v>
      </c>
      <c r="J49" s="130">
        <v>42.188776300000001</v>
      </c>
      <c r="K49" s="130">
        <v>0.8257892</v>
      </c>
      <c r="L49" s="130">
        <v>9.5169798800000009</v>
      </c>
      <c r="M49" s="165" t="s">
        <v>185</v>
      </c>
      <c r="N49" s="130">
        <v>28.433437730000001</v>
      </c>
      <c r="O49" s="130">
        <v>54.785027399999997</v>
      </c>
      <c r="P49" s="130">
        <v>5.3939922600000001</v>
      </c>
      <c r="Q49" s="130">
        <v>6.5125288599999998</v>
      </c>
      <c r="R49" s="130">
        <v>2.0721324299999999</v>
      </c>
      <c r="S49" s="130">
        <v>1.36661875</v>
      </c>
      <c r="T49" s="130">
        <v>15.396531439999997</v>
      </c>
      <c r="U49" s="130"/>
      <c r="V49" s="130"/>
    </row>
    <row r="50" spans="1:22" hidden="1" outlineLevel="1">
      <c r="A50" s="9">
        <v>41730</v>
      </c>
      <c r="B50" s="130">
        <v>1668.0770796199999</v>
      </c>
      <c r="C50" s="130">
        <v>498.62055790999995</v>
      </c>
      <c r="D50" s="130">
        <v>27.222087890000001</v>
      </c>
      <c r="E50" s="130">
        <v>487.48952927000005</v>
      </c>
      <c r="F50" s="130">
        <v>99.98306860000001</v>
      </c>
      <c r="G50" s="130">
        <v>7.2593767199999997</v>
      </c>
      <c r="H50" s="130">
        <v>38.926253039999999</v>
      </c>
      <c r="I50" s="130">
        <v>310.36456258999993</v>
      </c>
      <c r="J50" s="130">
        <v>75.532738109999997</v>
      </c>
      <c r="K50" s="130">
        <v>0.88917304000000008</v>
      </c>
      <c r="L50" s="130">
        <v>8.5384748300000002</v>
      </c>
      <c r="M50" s="165" t="s">
        <v>185</v>
      </c>
      <c r="N50" s="130">
        <v>29.474953420000002</v>
      </c>
      <c r="O50" s="130">
        <v>54.333032840000001</v>
      </c>
      <c r="P50" s="130">
        <v>5.5588936100000002</v>
      </c>
      <c r="Q50" s="130">
        <v>4.9327065299999999</v>
      </c>
      <c r="R50" s="130">
        <v>2.5193012100000001</v>
      </c>
      <c r="S50" s="130">
        <v>0.99088217999999995</v>
      </c>
      <c r="T50" s="130">
        <v>15.44148783</v>
      </c>
      <c r="U50" s="130"/>
      <c r="V50" s="130"/>
    </row>
    <row r="51" spans="1:22" hidden="1" outlineLevel="1">
      <c r="A51" s="9">
        <v>41760</v>
      </c>
      <c r="B51" s="130">
        <v>1816.0262784200002</v>
      </c>
      <c r="C51" s="130">
        <v>509.68263450000001</v>
      </c>
      <c r="D51" s="130">
        <v>2.7711387300000001</v>
      </c>
      <c r="E51" s="130">
        <v>656.34366537000005</v>
      </c>
      <c r="F51" s="130">
        <v>100.47301293999999</v>
      </c>
      <c r="G51" s="130">
        <v>8.7995969899999995</v>
      </c>
      <c r="H51" s="130">
        <v>42.604708590000008</v>
      </c>
      <c r="I51" s="130">
        <v>327.79550470999999</v>
      </c>
      <c r="J51" s="130">
        <v>45.193472830000005</v>
      </c>
      <c r="K51" s="130">
        <v>1.01255933</v>
      </c>
      <c r="L51" s="130">
        <v>10.234070659999999</v>
      </c>
      <c r="M51" s="165" t="s">
        <v>185</v>
      </c>
      <c r="N51" s="130">
        <v>23.73505428</v>
      </c>
      <c r="O51" s="130">
        <v>52.425343870000006</v>
      </c>
      <c r="P51" s="130">
        <v>6.8056221499999996</v>
      </c>
      <c r="Q51" s="130">
        <v>4.9167355300000004</v>
      </c>
      <c r="R51" s="130">
        <v>3.3050168800000002</v>
      </c>
      <c r="S51" s="130">
        <v>1.1495144599999998</v>
      </c>
      <c r="T51" s="130">
        <v>18.778626599999999</v>
      </c>
      <c r="U51" s="130"/>
      <c r="V51" s="130"/>
    </row>
    <row r="52" spans="1:22" hidden="1" outlineLevel="1">
      <c r="A52" s="9">
        <v>41791</v>
      </c>
      <c r="B52" s="130">
        <v>1592.9367727199999</v>
      </c>
      <c r="C52" s="130">
        <v>564.31032268000001</v>
      </c>
      <c r="D52" s="130">
        <v>3.6652727299999999</v>
      </c>
      <c r="E52" s="130">
        <v>509.70693981000005</v>
      </c>
      <c r="F52" s="130">
        <v>45.340124949999996</v>
      </c>
      <c r="G52" s="130">
        <v>12.724228800000002</v>
      </c>
      <c r="H52" s="130">
        <v>42.339923219999996</v>
      </c>
      <c r="I52" s="130">
        <v>282.84284947999998</v>
      </c>
      <c r="J52" s="130">
        <v>43.16208048</v>
      </c>
      <c r="K52" s="130">
        <v>1.4421895300000001</v>
      </c>
      <c r="L52" s="130">
        <v>9.8040072800000004</v>
      </c>
      <c r="M52" s="165" t="s">
        <v>185</v>
      </c>
      <c r="N52" s="130">
        <v>24.065746059999999</v>
      </c>
      <c r="O52" s="130">
        <v>21.432676569999995</v>
      </c>
      <c r="P52" s="130">
        <v>5.0443375100000001</v>
      </c>
      <c r="Q52" s="130">
        <v>4.51627709</v>
      </c>
      <c r="R52" s="130">
        <v>3.5973410100000005</v>
      </c>
      <c r="S52" s="130">
        <v>0.45178574999999999</v>
      </c>
      <c r="T52" s="130">
        <v>18.49066977</v>
      </c>
      <c r="U52" s="130"/>
      <c r="V52" s="130"/>
    </row>
    <row r="53" spans="1:22" hidden="1" outlineLevel="1">
      <c r="A53" s="9">
        <v>41821</v>
      </c>
      <c r="B53" s="130">
        <v>1674.5891088699993</v>
      </c>
      <c r="C53" s="130">
        <v>608.9686236099999</v>
      </c>
      <c r="D53" s="130">
        <v>5.9339472300000002</v>
      </c>
      <c r="E53" s="130">
        <v>537.08709147000002</v>
      </c>
      <c r="F53" s="130">
        <v>37.539253340000002</v>
      </c>
      <c r="G53" s="130">
        <v>13.336761990000001</v>
      </c>
      <c r="H53" s="130">
        <v>40.498933030000003</v>
      </c>
      <c r="I53" s="130">
        <v>306.62533026</v>
      </c>
      <c r="J53" s="130">
        <v>38.38582632</v>
      </c>
      <c r="K53" s="130">
        <v>2.0808557200000006</v>
      </c>
      <c r="L53" s="130">
        <v>9.8461521799999989</v>
      </c>
      <c r="M53" s="165" t="s">
        <v>185</v>
      </c>
      <c r="N53" s="130">
        <v>24.081710830000002</v>
      </c>
      <c r="O53" s="130">
        <v>20.6994395</v>
      </c>
      <c r="P53" s="130">
        <v>5.7213493799999995</v>
      </c>
      <c r="Q53" s="130">
        <v>3.6775391900000001</v>
      </c>
      <c r="R53" s="130">
        <v>4.3202284200000003</v>
      </c>
      <c r="S53" s="130">
        <v>0.76423669999999999</v>
      </c>
      <c r="T53" s="130">
        <v>15.021829700000001</v>
      </c>
      <c r="U53" s="130"/>
      <c r="V53" s="130"/>
    </row>
    <row r="54" spans="1:22" hidden="1" outlineLevel="1">
      <c r="A54" s="9">
        <v>41852</v>
      </c>
      <c r="B54" s="130">
        <v>1730.0773095</v>
      </c>
      <c r="C54" s="130">
        <v>488.81435370999998</v>
      </c>
      <c r="D54" s="130">
        <v>4.8960058299999991</v>
      </c>
      <c r="E54" s="130">
        <v>705.70181435000006</v>
      </c>
      <c r="F54" s="130">
        <v>32.579039370000004</v>
      </c>
      <c r="G54" s="130">
        <v>13.307944120000002</v>
      </c>
      <c r="H54" s="130">
        <v>59.946018739999992</v>
      </c>
      <c r="I54" s="130">
        <v>284.28877603000001</v>
      </c>
      <c r="J54" s="130">
        <v>45.743442549999997</v>
      </c>
      <c r="K54" s="130">
        <v>1.98496487</v>
      </c>
      <c r="L54" s="130">
        <v>12.815040830000001</v>
      </c>
      <c r="M54" s="165" t="s">
        <v>185</v>
      </c>
      <c r="N54" s="130">
        <v>24.66028953</v>
      </c>
      <c r="O54" s="130">
        <v>26.661091730000003</v>
      </c>
      <c r="P54" s="130">
        <v>5.7026422599999993</v>
      </c>
      <c r="Q54" s="130">
        <v>4.7005196700000003</v>
      </c>
      <c r="R54" s="130">
        <v>3.4182663000000004</v>
      </c>
      <c r="S54" s="130">
        <v>0.58133333000000009</v>
      </c>
      <c r="T54" s="130">
        <v>14.275766280000001</v>
      </c>
      <c r="U54" s="130"/>
      <c r="V54" s="133"/>
    </row>
    <row r="55" spans="1:22" hidden="1" outlineLevel="1">
      <c r="A55" s="9">
        <v>41883</v>
      </c>
      <c r="B55" s="130">
        <v>1764.72969051</v>
      </c>
      <c r="C55" s="130">
        <v>452.00779798999997</v>
      </c>
      <c r="D55" s="130">
        <v>21.592819649999999</v>
      </c>
      <c r="E55" s="130">
        <v>727.00645443999997</v>
      </c>
      <c r="F55" s="130">
        <v>46.565634070000002</v>
      </c>
      <c r="G55" s="130">
        <v>15.283635019999998</v>
      </c>
      <c r="H55" s="130">
        <v>58.762985870000001</v>
      </c>
      <c r="I55" s="130">
        <v>311.86074305</v>
      </c>
      <c r="J55" s="130">
        <v>41.794675079999998</v>
      </c>
      <c r="K55" s="130">
        <v>1.9824784</v>
      </c>
      <c r="L55" s="130">
        <v>10.73943792</v>
      </c>
      <c r="M55" s="165" t="s">
        <v>185</v>
      </c>
      <c r="N55" s="130">
        <v>25.918139120000003</v>
      </c>
      <c r="O55" s="130">
        <v>26.3587326</v>
      </c>
      <c r="P55" s="130">
        <v>6.13791946</v>
      </c>
      <c r="Q55" s="130">
        <v>5.48948196</v>
      </c>
      <c r="R55" s="130">
        <v>3.1222946400000007</v>
      </c>
      <c r="S55" s="130">
        <v>0.50984489</v>
      </c>
      <c r="T55" s="130">
        <v>9.5966163499999997</v>
      </c>
      <c r="U55" s="130"/>
      <c r="V55" s="130"/>
    </row>
    <row r="56" spans="1:22" hidden="1" outlineLevel="1">
      <c r="A56" s="9">
        <v>41913</v>
      </c>
      <c r="B56" s="130">
        <v>1576.6442663500004</v>
      </c>
      <c r="C56" s="130">
        <v>443.27808694000004</v>
      </c>
      <c r="D56" s="130">
        <v>15.41277326</v>
      </c>
      <c r="E56" s="130">
        <v>568.67513156000007</v>
      </c>
      <c r="F56" s="130">
        <v>46.024085729999996</v>
      </c>
      <c r="G56" s="130">
        <v>8.2230801600000003</v>
      </c>
      <c r="H56" s="130">
        <v>76.963453060000006</v>
      </c>
      <c r="I56" s="130">
        <v>276.51309728000001</v>
      </c>
      <c r="J56" s="130">
        <v>43.459357620000006</v>
      </c>
      <c r="K56" s="130">
        <v>2.1330688100000001</v>
      </c>
      <c r="L56" s="130">
        <v>15.57935737</v>
      </c>
      <c r="M56" s="165" t="s">
        <v>185</v>
      </c>
      <c r="N56" s="130">
        <v>22.300578030000004</v>
      </c>
      <c r="O56" s="130">
        <v>26.951946530000001</v>
      </c>
      <c r="P56" s="130">
        <v>7.3249279299999994</v>
      </c>
      <c r="Q56" s="130">
        <v>5.5247595</v>
      </c>
      <c r="R56" s="130">
        <v>4.0803163400000004</v>
      </c>
      <c r="S56" s="130">
        <v>3.8400967599999998</v>
      </c>
      <c r="T56" s="130">
        <v>10.36014947</v>
      </c>
      <c r="U56" s="130"/>
      <c r="V56" s="130"/>
    </row>
    <row r="57" spans="1:22" hidden="1" outlineLevel="1">
      <c r="A57" s="9">
        <v>41944</v>
      </c>
      <c r="B57" s="130">
        <v>2072.8319958100005</v>
      </c>
      <c r="C57" s="130">
        <v>441.3825736199999</v>
      </c>
      <c r="D57" s="130">
        <v>10.1821511</v>
      </c>
      <c r="E57" s="130">
        <v>932.64669130000004</v>
      </c>
      <c r="F57" s="130">
        <v>88.080452960000002</v>
      </c>
      <c r="G57" s="130">
        <v>9.7460900300000013</v>
      </c>
      <c r="H57" s="130">
        <v>88.833382360000016</v>
      </c>
      <c r="I57" s="130">
        <v>353.58290711000006</v>
      </c>
      <c r="J57" s="130">
        <v>52.076072779999997</v>
      </c>
      <c r="K57" s="130">
        <v>2.08101973</v>
      </c>
      <c r="L57" s="130">
        <v>15.06594222</v>
      </c>
      <c r="M57" s="165" t="s">
        <v>185</v>
      </c>
      <c r="N57" s="130">
        <v>23.099555609999999</v>
      </c>
      <c r="O57" s="130">
        <v>27.492302319999993</v>
      </c>
      <c r="P57" s="130">
        <v>7.8317740499999999</v>
      </c>
      <c r="Q57" s="130">
        <v>5.3161462600000009</v>
      </c>
      <c r="R57" s="130">
        <v>4.7280062799999998</v>
      </c>
      <c r="S57" s="130">
        <v>0.51244907000000006</v>
      </c>
      <c r="T57" s="130">
        <v>10.174479010000001</v>
      </c>
      <c r="U57" s="130"/>
      <c r="V57" s="130"/>
    </row>
    <row r="58" spans="1:22" hidden="1" outlineLevel="1">
      <c r="A58" s="9">
        <v>41974</v>
      </c>
      <c r="B58" s="130">
        <v>1826.9178754899997</v>
      </c>
      <c r="C58" s="130">
        <v>437.35898176000001</v>
      </c>
      <c r="D58" s="130">
        <v>106.58477231000001</v>
      </c>
      <c r="E58" s="130">
        <v>603.28123073000006</v>
      </c>
      <c r="F58" s="130">
        <v>90.844508669999996</v>
      </c>
      <c r="G58" s="130">
        <v>13.328187739999999</v>
      </c>
      <c r="H58" s="130">
        <v>89.243335429999988</v>
      </c>
      <c r="I58" s="130">
        <v>330.06582362000006</v>
      </c>
      <c r="J58" s="130">
        <v>63.987406060000005</v>
      </c>
      <c r="K58" s="130">
        <v>2.0737290699999997</v>
      </c>
      <c r="L58" s="130">
        <v>12.32080307</v>
      </c>
      <c r="M58" s="165" t="s">
        <v>185</v>
      </c>
      <c r="N58" s="130">
        <v>24.110805450000001</v>
      </c>
      <c r="O58" s="130">
        <v>26.569370369999994</v>
      </c>
      <c r="P58" s="130">
        <v>9.0041097199999989</v>
      </c>
      <c r="Q58" s="130">
        <v>5.2054459799999995</v>
      </c>
      <c r="R58" s="130">
        <v>3.2166486500000002</v>
      </c>
      <c r="S58" s="130">
        <v>0.95266070999999986</v>
      </c>
      <c r="T58" s="130">
        <v>8.7700561500000003</v>
      </c>
      <c r="U58" s="130"/>
      <c r="V58" s="130"/>
    </row>
    <row r="59" spans="1:22" hidden="1" outlineLevel="1">
      <c r="A59" s="9">
        <v>42005</v>
      </c>
      <c r="B59" s="130">
        <v>1754.5913040400005</v>
      </c>
      <c r="C59" s="130">
        <v>457.42987849000008</v>
      </c>
      <c r="D59" s="130">
        <v>3.8452023300000002</v>
      </c>
      <c r="E59" s="130">
        <v>610.12889414000006</v>
      </c>
      <c r="F59" s="130">
        <v>79.264436130000007</v>
      </c>
      <c r="G59" s="130">
        <v>15.43094434</v>
      </c>
      <c r="H59" s="130">
        <v>81.962769789999996</v>
      </c>
      <c r="I59" s="130">
        <v>375.66491073999998</v>
      </c>
      <c r="J59" s="130">
        <v>42.163508100000001</v>
      </c>
      <c r="K59" s="130">
        <v>1.8063102799999999</v>
      </c>
      <c r="L59" s="130">
        <v>12.68869864</v>
      </c>
      <c r="M59" s="165" t="s">
        <v>185</v>
      </c>
      <c r="N59" s="130">
        <v>23.296707649999998</v>
      </c>
      <c r="O59" s="130">
        <v>23.110154529999999</v>
      </c>
      <c r="P59" s="130">
        <v>7.3947314800000008</v>
      </c>
      <c r="Q59" s="130">
        <v>5.1032298600000008</v>
      </c>
      <c r="R59" s="130">
        <v>3.4785535800000003</v>
      </c>
      <c r="S59" s="130">
        <v>0.60799124000000004</v>
      </c>
      <c r="T59" s="130">
        <v>11.214382719999998</v>
      </c>
      <c r="U59" s="130"/>
      <c r="V59" s="130"/>
    </row>
    <row r="60" spans="1:22" hidden="1" outlineLevel="1">
      <c r="A60" s="9">
        <v>42036</v>
      </c>
      <c r="B60" s="130">
        <v>1988.1225925800002</v>
      </c>
      <c r="C60" s="130">
        <v>509.44405542999993</v>
      </c>
      <c r="D60" s="130">
        <v>2.7688004200000003</v>
      </c>
      <c r="E60" s="130">
        <v>717.53496859999996</v>
      </c>
      <c r="F60" s="130">
        <v>130.30750594000003</v>
      </c>
      <c r="G60" s="130">
        <v>16.47131366</v>
      </c>
      <c r="H60" s="130">
        <v>92.052455320000007</v>
      </c>
      <c r="I60" s="130">
        <v>368.55859472999998</v>
      </c>
      <c r="J60" s="130">
        <v>50.411644959999997</v>
      </c>
      <c r="K60" s="130">
        <v>1.7567927299999999</v>
      </c>
      <c r="L60" s="130">
        <v>14.55903073</v>
      </c>
      <c r="M60" s="165" t="s">
        <v>185</v>
      </c>
      <c r="N60" s="130">
        <v>23.717776789999998</v>
      </c>
      <c r="O60" s="130">
        <v>25.834832650000003</v>
      </c>
      <c r="P60" s="130">
        <v>8.3177635699999986</v>
      </c>
      <c r="Q60" s="130">
        <v>4.9176488100000002</v>
      </c>
      <c r="R60" s="130">
        <v>3.7072297200000004</v>
      </c>
      <c r="S60" s="130">
        <v>0.41772737000000004</v>
      </c>
      <c r="T60" s="130">
        <v>17.344451150000005</v>
      </c>
      <c r="U60" s="130"/>
      <c r="V60" s="130"/>
    </row>
    <row r="61" spans="1:22" hidden="1" outlineLevel="1">
      <c r="A61" s="9">
        <v>42064</v>
      </c>
      <c r="B61" s="130">
        <v>2077.6520986299997</v>
      </c>
      <c r="C61" s="130">
        <v>658.35384475000001</v>
      </c>
      <c r="D61" s="130">
        <v>3.5151836300000001</v>
      </c>
      <c r="E61" s="130">
        <v>736.03361921999988</v>
      </c>
      <c r="F61" s="130">
        <v>98.899277709999993</v>
      </c>
      <c r="G61" s="130">
        <v>16.480582850000001</v>
      </c>
      <c r="H61" s="130">
        <v>78.746076989999992</v>
      </c>
      <c r="I61" s="130">
        <v>337.74096384000001</v>
      </c>
      <c r="J61" s="130">
        <v>45.78762965</v>
      </c>
      <c r="K61" s="130">
        <v>0.93664079</v>
      </c>
      <c r="L61" s="130">
        <v>23.999219480000001</v>
      </c>
      <c r="M61" s="165" t="s">
        <v>185</v>
      </c>
      <c r="N61" s="130">
        <v>21.44246484</v>
      </c>
      <c r="O61" s="130">
        <v>26.880463919999997</v>
      </c>
      <c r="P61" s="130">
        <v>7.9713939800000011</v>
      </c>
      <c r="Q61" s="130">
        <v>5.0941886699999994</v>
      </c>
      <c r="R61" s="130">
        <v>3.5662920200000001</v>
      </c>
      <c r="S61" s="130">
        <v>0.66805610000000004</v>
      </c>
      <c r="T61" s="130">
        <v>11.536200190000001</v>
      </c>
      <c r="U61" s="130"/>
      <c r="V61" s="130"/>
    </row>
    <row r="62" spans="1:22" hidden="1" outlineLevel="1">
      <c r="A62" s="9">
        <v>42095</v>
      </c>
      <c r="B62" s="130">
        <v>2274.6585260499996</v>
      </c>
      <c r="C62" s="130">
        <v>631.31414575999997</v>
      </c>
      <c r="D62" s="130">
        <v>5.3466928299999994</v>
      </c>
      <c r="E62" s="130">
        <v>648.05368637999982</v>
      </c>
      <c r="F62" s="130">
        <v>95.012586560000017</v>
      </c>
      <c r="G62" s="130">
        <v>12.274719810000001</v>
      </c>
      <c r="H62" s="130">
        <v>79.78416648000001</v>
      </c>
      <c r="I62" s="130">
        <v>354.18337717999998</v>
      </c>
      <c r="J62" s="130">
        <v>103.74344095000001</v>
      </c>
      <c r="K62" s="130">
        <v>1.1568234000000002</v>
      </c>
      <c r="L62" s="130">
        <v>16.053180470000001</v>
      </c>
      <c r="M62" s="165" t="s">
        <v>185</v>
      </c>
      <c r="N62" s="130">
        <v>22.078401589999999</v>
      </c>
      <c r="O62" s="130">
        <v>273.05646820999993</v>
      </c>
      <c r="P62" s="130">
        <v>12.599225460000001</v>
      </c>
      <c r="Q62" s="130">
        <v>4.9923540400000004</v>
      </c>
      <c r="R62" s="130">
        <v>3.2207560000000002</v>
      </c>
      <c r="S62" s="130">
        <v>0.67013934000000008</v>
      </c>
      <c r="T62" s="130">
        <v>11.118361590000003</v>
      </c>
      <c r="U62" s="130"/>
      <c r="V62" s="130"/>
    </row>
    <row r="63" spans="1:22" hidden="1" outlineLevel="1">
      <c r="A63" s="9">
        <v>42125</v>
      </c>
      <c r="B63" s="130">
        <v>2192.46731017</v>
      </c>
      <c r="C63" s="130">
        <v>679.65012072000002</v>
      </c>
      <c r="D63" s="130">
        <v>7.444088540000001</v>
      </c>
      <c r="E63" s="130">
        <v>662.2117021900001</v>
      </c>
      <c r="F63" s="130">
        <v>101.48528590000002</v>
      </c>
      <c r="G63" s="130">
        <v>11.863737670000001</v>
      </c>
      <c r="H63" s="130">
        <v>85.684927990000006</v>
      </c>
      <c r="I63" s="130">
        <v>424.81347475999996</v>
      </c>
      <c r="J63" s="130">
        <v>67.602767490000005</v>
      </c>
      <c r="K63" s="130">
        <v>1.7511247599999999</v>
      </c>
      <c r="L63" s="130">
        <v>15.166285519999999</v>
      </c>
      <c r="M63" s="165" t="s">
        <v>185</v>
      </c>
      <c r="N63" s="130">
        <v>22.63447833</v>
      </c>
      <c r="O63" s="130">
        <v>83.733567360000023</v>
      </c>
      <c r="P63" s="130">
        <v>8.1170632000000005</v>
      </c>
      <c r="Q63" s="130">
        <v>4.6059896399999998</v>
      </c>
      <c r="R63" s="130">
        <v>3.8047641400000001</v>
      </c>
      <c r="S63" s="130">
        <v>0.79394917999999992</v>
      </c>
      <c r="T63" s="130">
        <v>11.103982780000001</v>
      </c>
      <c r="U63" s="130"/>
      <c r="V63" s="130"/>
    </row>
    <row r="64" spans="1:22" hidden="1" outlineLevel="1">
      <c r="A64" s="9">
        <v>42156</v>
      </c>
      <c r="B64" s="130">
        <v>2207.2819420200003</v>
      </c>
      <c r="C64" s="130">
        <v>719.25814733000016</v>
      </c>
      <c r="D64" s="130">
        <v>9.1796850200000009</v>
      </c>
      <c r="E64" s="130">
        <v>631.77733261000003</v>
      </c>
      <c r="F64" s="130">
        <v>94.576625320000005</v>
      </c>
      <c r="G64" s="130">
        <v>13.35864677</v>
      </c>
      <c r="H64" s="130">
        <v>87.184693490000001</v>
      </c>
      <c r="I64" s="130">
        <v>380.97594847999994</v>
      </c>
      <c r="J64" s="130">
        <v>114.35562404</v>
      </c>
      <c r="K64" s="130">
        <v>2.3501518400000001</v>
      </c>
      <c r="L64" s="130">
        <v>13.139072870000001</v>
      </c>
      <c r="M64" s="165" t="s">
        <v>185</v>
      </c>
      <c r="N64" s="130">
        <v>22.582184249999997</v>
      </c>
      <c r="O64" s="130">
        <v>86.169376499999998</v>
      </c>
      <c r="P64" s="130">
        <v>9.4726677000000024</v>
      </c>
      <c r="Q64" s="130">
        <v>4.1411456099999997</v>
      </c>
      <c r="R64" s="130">
        <v>3.9561805000000003</v>
      </c>
      <c r="S64" s="130">
        <v>0.81936723</v>
      </c>
      <c r="T64" s="130">
        <v>13.985092459999999</v>
      </c>
      <c r="U64" s="130"/>
      <c r="V64" s="130"/>
    </row>
    <row r="65" spans="1:22" hidden="1" outlineLevel="1">
      <c r="A65" s="9">
        <v>42186</v>
      </c>
      <c r="B65" s="130">
        <v>2185.9998768999999</v>
      </c>
      <c r="C65" s="130">
        <v>691.75741409</v>
      </c>
      <c r="D65" s="130">
        <v>39.544240720000005</v>
      </c>
      <c r="E65" s="130">
        <v>626.7415744299999</v>
      </c>
      <c r="F65" s="130">
        <v>60.905013780000004</v>
      </c>
      <c r="G65" s="130">
        <v>9.026349849999999</v>
      </c>
      <c r="H65" s="130">
        <v>90.624215889999988</v>
      </c>
      <c r="I65" s="130">
        <v>422.12557201999999</v>
      </c>
      <c r="J65" s="130">
        <v>58.181012820000007</v>
      </c>
      <c r="K65" s="130">
        <v>2.3068527599999999</v>
      </c>
      <c r="L65" s="130">
        <v>15.237245600000001</v>
      </c>
      <c r="M65" s="165" t="s">
        <v>185</v>
      </c>
      <c r="N65" s="130">
        <v>32.506330259999999</v>
      </c>
      <c r="O65" s="130">
        <v>105.71256589999999</v>
      </c>
      <c r="P65" s="130">
        <v>10.305270189999998</v>
      </c>
      <c r="Q65" s="130">
        <v>3.9948535399999998</v>
      </c>
      <c r="R65" s="130">
        <v>3.8661910599999998</v>
      </c>
      <c r="S65" s="130">
        <v>0.84206824999999996</v>
      </c>
      <c r="T65" s="130">
        <v>12.323105740000001</v>
      </c>
      <c r="U65" s="130"/>
      <c r="V65" s="130"/>
    </row>
    <row r="66" spans="1:22" hidden="1" outlineLevel="1">
      <c r="A66" s="9">
        <v>42217</v>
      </c>
      <c r="B66" s="130">
        <v>2224.2667527999993</v>
      </c>
      <c r="C66" s="130">
        <v>520.85887270000001</v>
      </c>
      <c r="D66" s="130">
        <v>277.03815495999999</v>
      </c>
      <c r="E66" s="130">
        <v>662.30930291000004</v>
      </c>
      <c r="F66" s="130">
        <v>56.795499509999999</v>
      </c>
      <c r="G66" s="130">
        <v>6.7871784799999997</v>
      </c>
      <c r="H66" s="130">
        <v>87.454336709999993</v>
      </c>
      <c r="I66" s="130">
        <v>375.56301078000001</v>
      </c>
      <c r="J66" s="130">
        <v>44.315868859999995</v>
      </c>
      <c r="K66" s="130">
        <v>2.7374547200000006</v>
      </c>
      <c r="L66" s="130">
        <v>15.762293170000001</v>
      </c>
      <c r="M66" s="165" t="s">
        <v>185</v>
      </c>
      <c r="N66" s="130">
        <v>27.92134115</v>
      </c>
      <c r="O66" s="130">
        <v>109.55644561</v>
      </c>
      <c r="P66" s="130">
        <v>10.265260409999998</v>
      </c>
      <c r="Q66" s="130">
        <v>5.5191040899999999</v>
      </c>
      <c r="R66" s="130">
        <v>4.1545843899999992</v>
      </c>
      <c r="S66" s="130">
        <v>0.86733822000000016</v>
      </c>
      <c r="T66" s="130">
        <v>16.360706130000001</v>
      </c>
      <c r="U66" s="130"/>
      <c r="V66" s="130"/>
    </row>
    <row r="67" spans="1:22" hidden="1" outlineLevel="1">
      <c r="A67" s="9">
        <v>42248</v>
      </c>
      <c r="B67" s="130">
        <v>2108.0625846600001</v>
      </c>
      <c r="C67" s="130">
        <v>593.48108033999995</v>
      </c>
      <c r="D67" s="130">
        <v>8.7673630000000013</v>
      </c>
      <c r="E67" s="130">
        <v>685.86624907999999</v>
      </c>
      <c r="F67" s="130">
        <v>61.611595349999995</v>
      </c>
      <c r="G67" s="130">
        <v>7.2833896900000008</v>
      </c>
      <c r="H67" s="130">
        <v>98.298341749999992</v>
      </c>
      <c r="I67" s="130">
        <v>381.55786935000003</v>
      </c>
      <c r="J67" s="130">
        <v>67.944634960000002</v>
      </c>
      <c r="K67" s="130">
        <v>2.0740155100000002</v>
      </c>
      <c r="L67" s="130">
        <v>15.485048440000003</v>
      </c>
      <c r="M67" s="165" t="s">
        <v>185</v>
      </c>
      <c r="N67" s="130">
        <v>29.753914129999998</v>
      </c>
      <c r="O67" s="130">
        <v>112.11774511</v>
      </c>
      <c r="P67" s="130">
        <v>14.51877202</v>
      </c>
      <c r="Q67" s="130">
        <v>6.8824091000000003</v>
      </c>
      <c r="R67" s="130">
        <v>5.6376278199999996</v>
      </c>
      <c r="S67" s="130">
        <v>1.02748851</v>
      </c>
      <c r="T67" s="130">
        <v>15.755040500000003</v>
      </c>
      <c r="U67" s="130"/>
      <c r="V67" s="130"/>
    </row>
    <row r="68" spans="1:22" hidden="1" outlineLevel="1">
      <c r="A68" s="9">
        <v>42278</v>
      </c>
      <c r="B68" s="130">
        <v>2579.4869247200004</v>
      </c>
      <c r="C68" s="130">
        <v>666.37458672000002</v>
      </c>
      <c r="D68" s="130">
        <v>55.90284497999999</v>
      </c>
      <c r="E68" s="130">
        <v>867.1274076499999</v>
      </c>
      <c r="F68" s="130">
        <v>58.896121520000001</v>
      </c>
      <c r="G68" s="130">
        <v>7.6971696100000004</v>
      </c>
      <c r="H68" s="130">
        <v>122.24745478</v>
      </c>
      <c r="I68" s="130">
        <v>471.08242428999995</v>
      </c>
      <c r="J68" s="130">
        <v>125.61273642000002</v>
      </c>
      <c r="K68" s="130">
        <v>2.3836330200000004</v>
      </c>
      <c r="L68" s="130">
        <v>19.255082510000001</v>
      </c>
      <c r="M68" s="165" t="s">
        <v>185</v>
      </c>
      <c r="N68" s="130">
        <v>24.741835329999997</v>
      </c>
      <c r="O68" s="130">
        <v>116.01160325999999</v>
      </c>
      <c r="P68" s="130">
        <v>14.622313210000002</v>
      </c>
      <c r="Q68" s="130">
        <v>6.8465801600000002</v>
      </c>
      <c r="R68" s="130">
        <v>4.8473002100000002</v>
      </c>
      <c r="S68" s="130">
        <v>1.2027500299999998</v>
      </c>
      <c r="T68" s="130">
        <v>14.635081019999999</v>
      </c>
      <c r="U68" s="130"/>
      <c r="V68" s="130"/>
    </row>
    <row r="69" spans="1:22" hidden="1" outlineLevel="1">
      <c r="A69" s="9">
        <v>42309</v>
      </c>
      <c r="B69" s="130">
        <v>2324.0588489800002</v>
      </c>
      <c r="C69" s="130">
        <v>549.40755789999992</v>
      </c>
      <c r="D69" s="130">
        <v>19.781656609999999</v>
      </c>
      <c r="E69" s="130">
        <v>779.21939537000003</v>
      </c>
      <c r="F69" s="130">
        <v>119.72205400999999</v>
      </c>
      <c r="G69" s="130">
        <v>7.7807943899999996</v>
      </c>
      <c r="H69" s="130">
        <v>126.57960217</v>
      </c>
      <c r="I69" s="130">
        <v>499.56419146999997</v>
      </c>
      <c r="J69" s="130">
        <v>60.017068510000001</v>
      </c>
      <c r="K69" s="130">
        <v>2.4373449100000002</v>
      </c>
      <c r="L69" s="130">
        <v>20.16364986</v>
      </c>
      <c r="M69" s="165" t="s">
        <v>185</v>
      </c>
      <c r="N69" s="130">
        <v>26.035223369999997</v>
      </c>
      <c r="O69" s="130">
        <v>70.64809040999998</v>
      </c>
      <c r="P69" s="130">
        <v>16.364487269999998</v>
      </c>
      <c r="Q69" s="130">
        <v>6.404264079999999</v>
      </c>
      <c r="R69" s="130">
        <v>4.1013359000000005</v>
      </c>
      <c r="S69" s="130">
        <v>1.5185849899999999</v>
      </c>
      <c r="T69" s="130">
        <v>14.313547760000001</v>
      </c>
      <c r="U69" s="130"/>
      <c r="V69" s="130"/>
    </row>
    <row r="70" spans="1:22" hidden="1" outlineLevel="1">
      <c r="A70" s="9">
        <v>42339</v>
      </c>
      <c r="B70" s="130">
        <v>2141.8437767699997</v>
      </c>
      <c r="C70" s="130">
        <v>557.15723252000009</v>
      </c>
      <c r="D70" s="130">
        <v>84.003929150000005</v>
      </c>
      <c r="E70" s="130">
        <v>537.52212293999992</v>
      </c>
      <c r="F70" s="130">
        <v>99.878520210000005</v>
      </c>
      <c r="G70" s="130">
        <v>8.3400150000000011</v>
      </c>
      <c r="H70" s="130">
        <v>169.15941159000002</v>
      </c>
      <c r="I70" s="130">
        <v>427.99071276000001</v>
      </c>
      <c r="J70" s="130">
        <v>62.122059030000003</v>
      </c>
      <c r="K70" s="130">
        <v>2.4625709100000002</v>
      </c>
      <c r="L70" s="130">
        <v>21.770272739999999</v>
      </c>
      <c r="M70" s="165" t="s">
        <v>185</v>
      </c>
      <c r="N70" s="130">
        <v>35.455205589999991</v>
      </c>
      <c r="O70" s="130">
        <v>91.280466820000015</v>
      </c>
      <c r="P70" s="130">
        <v>19.251982290000001</v>
      </c>
      <c r="Q70" s="130">
        <v>6.6158332499999997</v>
      </c>
      <c r="R70" s="130">
        <v>4.0317180500000003</v>
      </c>
      <c r="S70" s="130">
        <v>1.29110163</v>
      </c>
      <c r="T70" s="130">
        <v>13.510622290000001</v>
      </c>
      <c r="U70" s="130"/>
      <c r="V70" s="130"/>
    </row>
    <row r="71" spans="1:22" hidden="1" outlineLevel="1">
      <c r="A71" s="9">
        <v>42370</v>
      </c>
      <c r="B71" s="130">
        <v>2100.66802478</v>
      </c>
      <c r="C71" s="130">
        <v>567.18757375999996</v>
      </c>
      <c r="D71" s="130">
        <v>75.875810810000004</v>
      </c>
      <c r="E71" s="130">
        <v>516.45421504000001</v>
      </c>
      <c r="F71" s="130">
        <v>136.48488232</v>
      </c>
      <c r="G71" s="130">
        <v>7.9676835800000001</v>
      </c>
      <c r="H71" s="130">
        <v>130.24873779000001</v>
      </c>
      <c r="I71" s="130">
        <v>362.24831182999998</v>
      </c>
      <c r="J71" s="130">
        <v>72.54013273999999</v>
      </c>
      <c r="K71" s="130">
        <v>2.5327563399999997</v>
      </c>
      <c r="L71" s="130">
        <v>25.650535849999997</v>
      </c>
      <c r="M71" s="165" t="s">
        <v>185</v>
      </c>
      <c r="N71" s="130">
        <v>21.890199750000001</v>
      </c>
      <c r="O71" s="130">
        <v>137.97111785999999</v>
      </c>
      <c r="P71" s="130">
        <v>22.77840947</v>
      </c>
      <c r="Q71" s="130">
        <v>6.2743394299999995</v>
      </c>
      <c r="R71" s="130">
        <v>3.4076373499999999</v>
      </c>
      <c r="S71" s="130">
        <v>1.2768218800000002</v>
      </c>
      <c r="T71" s="130">
        <v>9.8788589800000004</v>
      </c>
      <c r="U71" s="130"/>
      <c r="V71" s="130"/>
    </row>
    <row r="72" spans="1:22" hidden="1" outlineLevel="1">
      <c r="A72" s="9">
        <v>42401</v>
      </c>
      <c r="B72" s="130">
        <v>2149.4057074700004</v>
      </c>
      <c r="C72" s="130">
        <v>739.13505099999998</v>
      </c>
      <c r="D72" s="130">
        <v>4.0381900000000002</v>
      </c>
      <c r="E72" s="130">
        <v>586.01630311000008</v>
      </c>
      <c r="F72" s="130">
        <v>116.01962732000001</v>
      </c>
      <c r="G72" s="130">
        <v>10.819226309999998</v>
      </c>
      <c r="H72" s="130">
        <v>119.02532223000001</v>
      </c>
      <c r="I72" s="130">
        <v>345.62662804000001</v>
      </c>
      <c r="J72" s="130">
        <v>88.809965559999995</v>
      </c>
      <c r="K72" s="130">
        <v>2.5836075100000002</v>
      </c>
      <c r="L72" s="130">
        <v>21.77348946</v>
      </c>
      <c r="M72" s="165" t="s">
        <v>185</v>
      </c>
      <c r="N72" s="130">
        <v>29.95697419</v>
      </c>
      <c r="O72" s="130">
        <v>39.903940870000014</v>
      </c>
      <c r="P72" s="130">
        <v>23.78109414</v>
      </c>
      <c r="Q72" s="130">
        <v>5.5182249299999997</v>
      </c>
      <c r="R72" s="130">
        <v>4.3787901300000005</v>
      </c>
      <c r="S72" s="130">
        <v>1.2034407</v>
      </c>
      <c r="T72" s="130">
        <v>10.815831970000001</v>
      </c>
      <c r="U72" s="130"/>
      <c r="V72" s="130"/>
    </row>
    <row r="73" spans="1:22" hidden="1" outlineLevel="1">
      <c r="A73" s="9">
        <v>42430</v>
      </c>
      <c r="B73" s="130">
        <v>2249.9682115400001</v>
      </c>
      <c r="C73" s="130">
        <v>851.17887157999996</v>
      </c>
      <c r="D73" s="130">
        <v>4.0652470599999999</v>
      </c>
      <c r="E73" s="130">
        <v>565.29373576000012</v>
      </c>
      <c r="F73" s="130">
        <v>140.96249689000001</v>
      </c>
      <c r="G73" s="130">
        <v>12.394576350000001</v>
      </c>
      <c r="H73" s="130">
        <v>113.21601748999998</v>
      </c>
      <c r="I73" s="130">
        <v>325.75378219999999</v>
      </c>
      <c r="J73" s="130">
        <v>95.112841500000002</v>
      </c>
      <c r="K73" s="130">
        <v>2.7607337599999999</v>
      </c>
      <c r="L73" s="130">
        <v>21.605753819999997</v>
      </c>
      <c r="M73" s="165" t="s">
        <v>185</v>
      </c>
      <c r="N73" s="130">
        <v>28.09424168</v>
      </c>
      <c r="O73" s="130">
        <v>37.918603399999995</v>
      </c>
      <c r="P73" s="130">
        <v>30.486490139999997</v>
      </c>
      <c r="Q73" s="130">
        <v>4.4269158900000001</v>
      </c>
      <c r="R73" s="130">
        <v>4.0293833499999998</v>
      </c>
      <c r="S73" s="130">
        <v>1.48945035</v>
      </c>
      <c r="T73" s="130">
        <v>11.179070319999999</v>
      </c>
      <c r="U73" s="130"/>
      <c r="V73" s="130"/>
    </row>
    <row r="74" spans="1:22" hidden="1" outlineLevel="1">
      <c r="A74" s="9">
        <v>42461</v>
      </c>
      <c r="B74" s="130">
        <v>2459.8534467300001</v>
      </c>
      <c r="C74" s="130">
        <v>945.33669178999992</v>
      </c>
      <c r="D74" s="130">
        <v>2.7188418000000003</v>
      </c>
      <c r="E74" s="130">
        <v>513.64588619000006</v>
      </c>
      <c r="F74" s="130">
        <v>146.40267608000002</v>
      </c>
      <c r="G74" s="130">
        <v>10.194767819999999</v>
      </c>
      <c r="H74" s="130">
        <v>114.74101849000002</v>
      </c>
      <c r="I74" s="130">
        <v>487.34777733000004</v>
      </c>
      <c r="J74" s="130">
        <v>91.171349909999989</v>
      </c>
      <c r="K74" s="130">
        <v>2.4475486799999997</v>
      </c>
      <c r="L74" s="130">
        <v>21.557878820000003</v>
      </c>
      <c r="M74" s="165" t="s">
        <v>185</v>
      </c>
      <c r="N74" s="130">
        <v>43.038814839999993</v>
      </c>
      <c r="O74" s="130">
        <v>34.994639749999997</v>
      </c>
      <c r="P74" s="130">
        <v>26.078059600000003</v>
      </c>
      <c r="Q74" s="130">
        <v>3.8978450899999997</v>
      </c>
      <c r="R74" s="130">
        <v>4.1436759800000003</v>
      </c>
      <c r="S74" s="130">
        <v>1.93495561</v>
      </c>
      <c r="T74" s="130">
        <v>10.201018950000002</v>
      </c>
      <c r="U74" s="130"/>
      <c r="V74" s="130"/>
    </row>
    <row r="75" spans="1:22" hidden="1" outlineLevel="1">
      <c r="A75" s="9">
        <v>42491</v>
      </c>
      <c r="B75" s="130">
        <v>2513.2145920899998</v>
      </c>
      <c r="C75" s="130">
        <v>899.61896855999998</v>
      </c>
      <c r="D75" s="130">
        <v>2.3730831700000006</v>
      </c>
      <c r="E75" s="130">
        <v>528.99283016000004</v>
      </c>
      <c r="F75" s="130">
        <v>158.83461872999999</v>
      </c>
      <c r="G75" s="130">
        <v>13.958589789999996</v>
      </c>
      <c r="H75" s="130">
        <v>158.68630852999999</v>
      </c>
      <c r="I75" s="130">
        <v>506.74732199999994</v>
      </c>
      <c r="J75" s="130">
        <v>96.917208220000006</v>
      </c>
      <c r="K75" s="130">
        <v>2.5277524499999999</v>
      </c>
      <c r="L75" s="130">
        <v>21.718461300000001</v>
      </c>
      <c r="M75" s="165" t="s">
        <v>185</v>
      </c>
      <c r="N75" s="130">
        <v>40.875906700000002</v>
      </c>
      <c r="O75" s="130">
        <v>36.139630239999995</v>
      </c>
      <c r="P75" s="130">
        <v>25.375083290000003</v>
      </c>
      <c r="Q75" s="130">
        <v>3.5223768799999995</v>
      </c>
      <c r="R75" s="130">
        <v>4.3470646100000003</v>
      </c>
      <c r="S75" s="130">
        <v>1.73658665</v>
      </c>
      <c r="T75" s="130">
        <v>10.84280081</v>
      </c>
      <c r="U75" s="130"/>
      <c r="V75" s="130"/>
    </row>
    <row r="76" spans="1:22" hidden="1" outlineLevel="1">
      <c r="A76" s="9">
        <v>42522</v>
      </c>
      <c r="B76" s="130">
        <v>2673.8033053000008</v>
      </c>
      <c r="C76" s="130">
        <v>1031.61623061</v>
      </c>
      <c r="D76" s="130">
        <v>3.1970045600000003</v>
      </c>
      <c r="E76" s="130">
        <v>535.75910226999997</v>
      </c>
      <c r="F76" s="130">
        <v>128.56244141999997</v>
      </c>
      <c r="G76" s="130">
        <v>10.065516279999997</v>
      </c>
      <c r="H76" s="130">
        <v>150.69614299</v>
      </c>
      <c r="I76" s="130">
        <v>596.73567676999994</v>
      </c>
      <c r="J76" s="130">
        <v>81.454323259999995</v>
      </c>
      <c r="K76" s="130">
        <v>4.201950329999999</v>
      </c>
      <c r="L76" s="130">
        <v>20.215743019999998</v>
      </c>
      <c r="M76" s="165" t="s">
        <v>185</v>
      </c>
      <c r="N76" s="130">
        <v>26.662264069999999</v>
      </c>
      <c r="O76" s="130">
        <v>38.469412369999993</v>
      </c>
      <c r="P76" s="130">
        <v>23.98556859</v>
      </c>
      <c r="Q76" s="130">
        <v>2.8575451000000003</v>
      </c>
      <c r="R76" s="130">
        <v>5.4106162100000006</v>
      </c>
      <c r="S76" s="130">
        <v>1.6051086800000001</v>
      </c>
      <c r="T76" s="130">
        <v>12.308658769999999</v>
      </c>
      <c r="U76" s="130"/>
      <c r="V76" s="130"/>
    </row>
    <row r="77" spans="1:22" hidden="1" outlineLevel="1">
      <c r="A77" s="9">
        <v>42552</v>
      </c>
      <c r="B77" s="130">
        <v>2375.93699152</v>
      </c>
      <c r="C77" s="130">
        <v>963.5785746900001</v>
      </c>
      <c r="D77" s="130">
        <v>7.0525386399999999</v>
      </c>
      <c r="E77" s="130">
        <v>611.51698233999991</v>
      </c>
      <c r="F77" s="130">
        <v>85.222672009999997</v>
      </c>
      <c r="G77" s="130">
        <v>10.463536270000002</v>
      </c>
      <c r="H77" s="130">
        <v>173.01649272</v>
      </c>
      <c r="I77" s="130">
        <v>335.98941899999994</v>
      </c>
      <c r="J77" s="130">
        <v>56.252918779999995</v>
      </c>
      <c r="K77" s="130">
        <v>4.6875372400000002</v>
      </c>
      <c r="L77" s="130">
        <v>20.869997410000003</v>
      </c>
      <c r="M77" s="165" t="s">
        <v>185</v>
      </c>
      <c r="N77" s="130">
        <v>29.048616489999997</v>
      </c>
      <c r="O77" s="130">
        <v>37.675478039999994</v>
      </c>
      <c r="P77" s="130">
        <v>18.838411449999999</v>
      </c>
      <c r="Q77" s="130">
        <v>2.7465883299999998</v>
      </c>
      <c r="R77" s="130">
        <v>4.7207602899999994</v>
      </c>
      <c r="S77" s="130">
        <v>2.4303546900000002</v>
      </c>
      <c r="T77" s="130">
        <v>11.826113130000001</v>
      </c>
      <c r="U77" s="130"/>
      <c r="V77" s="130"/>
    </row>
    <row r="78" spans="1:22" hidden="1" outlineLevel="1">
      <c r="A78" s="9">
        <v>42583</v>
      </c>
      <c r="B78" s="130">
        <v>2253.4000508200002</v>
      </c>
      <c r="C78" s="130">
        <v>803.63268728000003</v>
      </c>
      <c r="D78" s="130">
        <v>6.8341727199999998</v>
      </c>
      <c r="E78" s="130">
        <v>706.59604941000009</v>
      </c>
      <c r="F78" s="130">
        <v>51.32138432</v>
      </c>
      <c r="G78" s="130">
        <v>8.7051174000000007</v>
      </c>
      <c r="H78" s="130">
        <v>158.35798647000001</v>
      </c>
      <c r="I78" s="130">
        <v>323.40756265999994</v>
      </c>
      <c r="J78" s="130">
        <v>64.555641099999988</v>
      </c>
      <c r="K78" s="130">
        <v>3.9980272700000001</v>
      </c>
      <c r="L78" s="130">
        <v>27.19088335</v>
      </c>
      <c r="M78" s="165" t="s">
        <v>185</v>
      </c>
      <c r="N78" s="130">
        <v>27.872576779999999</v>
      </c>
      <c r="O78" s="130">
        <v>38.061495549999997</v>
      </c>
      <c r="P78" s="130">
        <v>11.856284250000002</v>
      </c>
      <c r="Q78" s="130">
        <v>3.7988440200000002</v>
      </c>
      <c r="R78" s="130">
        <v>5.7529090499999995</v>
      </c>
      <c r="S78" s="130">
        <v>2.1669095599999997</v>
      </c>
      <c r="T78" s="130">
        <v>9.2915196299999998</v>
      </c>
      <c r="U78" s="130"/>
      <c r="V78" s="130"/>
    </row>
    <row r="79" spans="1:22" hidden="1" outlineLevel="1">
      <c r="A79" s="9">
        <v>42614</v>
      </c>
      <c r="B79" s="130">
        <v>2353.9262901399998</v>
      </c>
      <c r="C79" s="130">
        <v>901.09343385</v>
      </c>
      <c r="D79" s="130">
        <v>5.9906772400000001</v>
      </c>
      <c r="E79" s="130">
        <v>683.92126814000017</v>
      </c>
      <c r="F79" s="130">
        <v>45.955827939999999</v>
      </c>
      <c r="G79" s="130">
        <v>8.1368357899999992</v>
      </c>
      <c r="H79" s="130">
        <v>125.56822994000001</v>
      </c>
      <c r="I79" s="130">
        <v>388.76735446999999</v>
      </c>
      <c r="J79" s="130">
        <v>54.49189638</v>
      </c>
      <c r="K79" s="130">
        <v>4.3822229500000001</v>
      </c>
      <c r="L79" s="130">
        <v>26.661456300000001</v>
      </c>
      <c r="M79" s="165" t="s">
        <v>185</v>
      </c>
      <c r="N79" s="130">
        <v>28.59021649</v>
      </c>
      <c r="O79" s="130">
        <v>42.840524170000002</v>
      </c>
      <c r="P79" s="130">
        <v>14.253833120000001</v>
      </c>
      <c r="Q79" s="130">
        <v>4.01818411</v>
      </c>
      <c r="R79" s="130">
        <v>5.6145710699999993</v>
      </c>
      <c r="S79" s="130">
        <v>1.8756641200000004</v>
      </c>
      <c r="T79" s="130">
        <v>11.76409406</v>
      </c>
      <c r="U79" s="130"/>
      <c r="V79" s="130"/>
    </row>
    <row r="80" spans="1:22" hidden="1" outlineLevel="1">
      <c r="A80" s="9">
        <v>42644</v>
      </c>
      <c r="B80" s="130">
        <v>2579.21338793</v>
      </c>
      <c r="C80" s="130">
        <v>1077.5149408300001</v>
      </c>
      <c r="D80" s="130">
        <v>6.9735892400000008</v>
      </c>
      <c r="E80" s="130">
        <v>692.17710389000013</v>
      </c>
      <c r="F80" s="130">
        <v>54.18650659</v>
      </c>
      <c r="G80" s="130">
        <v>10.70023007</v>
      </c>
      <c r="H80" s="130">
        <v>116.22697905999999</v>
      </c>
      <c r="I80" s="130">
        <v>405.04640569999998</v>
      </c>
      <c r="J80" s="130">
        <v>63.472485250000005</v>
      </c>
      <c r="K80" s="130">
        <v>3.1900247400000001</v>
      </c>
      <c r="L80" s="130">
        <v>17.899427450000001</v>
      </c>
      <c r="M80" s="165" t="s">
        <v>185</v>
      </c>
      <c r="N80" s="130">
        <v>37.568584079999994</v>
      </c>
      <c r="O80" s="130">
        <v>58.551756690000005</v>
      </c>
      <c r="P80" s="130">
        <v>13.011264530000002</v>
      </c>
      <c r="Q80" s="130">
        <v>4.4634629600000002</v>
      </c>
      <c r="R80" s="130">
        <v>5.3452235400000001</v>
      </c>
      <c r="S80" s="130">
        <v>2.9873819400000001</v>
      </c>
      <c r="T80" s="130">
        <v>9.8980213700000004</v>
      </c>
      <c r="U80" s="130"/>
      <c r="V80" s="130"/>
    </row>
    <row r="81" spans="1:22" hidden="1" outlineLevel="1">
      <c r="A81" s="9">
        <v>42675</v>
      </c>
      <c r="B81" s="130">
        <v>2492.0554099300002</v>
      </c>
      <c r="C81" s="130">
        <v>1060.29477582</v>
      </c>
      <c r="D81" s="130">
        <v>4.7387605200000005</v>
      </c>
      <c r="E81" s="130">
        <v>604.5730930499999</v>
      </c>
      <c r="F81" s="130">
        <v>63.685336859999992</v>
      </c>
      <c r="G81" s="130">
        <v>16.23598376</v>
      </c>
      <c r="H81" s="130">
        <v>121.19905885</v>
      </c>
      <c r="I81" s="130">
        <v>400.96192834999994</v>
      </c>
      <c r="J81" s="130">
        <v>61.292053259999996</v>
      </c>
      <c r="K81" s="130">
        <v>5.2118899499999998</v>
      </c>
      <c r="L81" s="130">
        <v>24.417493910000001</v>
      </c>
      <c r="M81" s="165" t="s">
        <v>185</v>
      </c>
      <c r="N81" s="130">
        <v>36.526926510000003</v>
      </c>
      <c r="O81" s="130">
        <v>51.756427469999998</v>
      </c>
      <c r="P81" s="130">
        <v>14.36431619</v>
      </c>
      <c r="Q81" s="130">
        <v>3.0896251299999999</v>
      </c>
      <c r="R81" s="130">
        <v>5.9639323400000004</v>
      </c>
      <c r="S81" s="130">
        <v>2.20523873</v>
      </c>
      <c r="T81" s="130">
        <v>15.538569229999998</v>
      </c>
      <c r="U81" s="130"/>
      <c r="V81" s="130"/>
    </row>
    <row r="82" spans="1:22" hidden="1" outlineLevel="1">
      <c r="A82" s="9">
        <v>42705</v>
      </c>
      <c r="B82" s="130">
        <v>2483.7418158800001</v>
      </c>
      <c r="C82" s="130">
        <v>950.02011843000003</v>
      </c>
      <c r="D82" s="130">
        <v>3.3542045999999996</v>
      </c>
      <c r="E82" s="130">
        <v>656.09574939999993</v>
      </c>
      <c r="F82" s="130">
        <v>92.690930409999993</v>
      </c>
      <c r="G82" s="130">
        <v>13.36859722</v>
      </c>
      <c r="H82" s="130">
        <v>186.26279180999998</v>
      </c>
      <c r="I82" s="130">
        <v>353.01328192</v>
      </c>
      <c r="J82" s="130">
        <v>74.712182649999988</v>
      </c>
      <c r="K82" s="130">
        <v>3.4511918700000002</v>
      </c>
      <c r="L82" s="130">
        <v>25.745962050000003</v>
      </c>
      <c r="M82" s="165" t="s">
        <v>185</v>
      </c>
      <c r="N82" s="130">
        <v>33.60035182</v>
      </c>
      <c r="O82" s="130">
        <v>58.536113489999998</v>
      </c>
      <c r="P82" s="130">
        <v>12.341131610000001</v>
      </c>
      <c r="Q82" s="130">
        <v>3.0807544299999998</v>
      </c>
      <c r="R82" s="130">
        <v>4.7330570399999994</v>
      </c>
      <c r="S82" s="130">
        <v>2.0572032899999999</v>
      </c>
      <c r="T82" s="130">
        <v>10.678193839999999</v>
      </c>
      <c r="U82" s="130"/>
      <c r="V82" s="130"/>
    </row>
    <row r="83" spans="1:22" hidden="1" outlineLevel="1">
      <c r="A83" s="9">
        <v>42736</v>
      </c>
      <c r="B83" s="130">
        <v>2679.4423494700004</v>
      </c>
      <c r="C83" s="130">
        <v>1011.8042116299999</v>
      </c>
      <c r="D83" s="130">
        <v>1.86460789</v>
      </c>
      <c r="E83" s="130">
        <v>718.31049680000001</v>
      </c>
      <c r="F83" s="130">
        <v>67.301750000000013</v>
      </c>
      <c r="G83" s="130">
        <v>19.460382809999999</v>
      </c>
      <c r="H83" s="130">
        <v>150.65117816999998</v>
      </c>
      <c r="I83" s="130">
        <v>450.37357338999999</v>
      </c>
      <c r="J83" s="130">
        <v>94.633471909999997</v>
      </c>
      <c r="K83" s="130">
        <v>3.5199824999999998</v>
      </c>
      <c r="L83" s="130">
        <v>28.740832839999999</v>
      </c>
      <c r="M83" s="165" t="s">
        <v>185</v>
      </c>
      <c r="N83" s="130">
        <v>33.918342019999997</v>
      </c>
      <c r="O83" s="130">
        <v>60.928559420000013</v>
      </c>
      <c r="P83" s="130">
        <v>15.255274180000002</v>
      </c>
      <c r="Q83" s="130">
        <v>2.9946229899999999</v>
      </c>
      <c r="R83" s="130">
        <v>5.6353778099999996</v>
      </c>
      <c r="S83" s="130">
        <v>5.1189061400000009</v>
      </c>
      <c r="T83" s="130">
        <v>8.9307789700000004</v>
      </c>
      <c r="U83" s="130"/>
      <c r="V83" s="130"/>
    </row>
    <row r="84" spans="1:22" hidden="1" outlineLevel="1">
      <c r="A84" s="9">
        <v>42767</v>
      </c>
      <c r="B84" s="130">
        <v>2459.1817566499994</v>
      </c>
      <c r="C84" s="130">
        <v>903.69667631000004</v>
      </c>
      <c r="D84" s="130">
        <v>2.5297437899999999</v>
      </c>
      <c r="E84" s="130">
        <v>630.58981179000011</v>
      </c>
      <c r="F84" s="130">
        <v>87.561278169999994</v>
      </c>
      <c r="G84" s="130">
        <v>14.093851669999999</v>
      </c>
      <c r="H84" s="130">
        <v>134.17479978</v>
      </c>
      <c r="I84" s="130">
        <v>421.58248241000001</v>
      </c>
      <c r="J84" s="130">
        <v>102.85001947000001</v>
      </c>
      <c r="K84" s="130">
        <v>3.3131537300000002</v>
      </c>
      <c r="L84" s="130">
        <v>30.137844459999997</v>
      </c>
      <c r="M84" s="165" t="s">
        <v>185</v>
      </c>
      <c r="N84" s="130">
        <v>38.322042799999998</v>
      </c>
      <c r="O84" s="130">
        <v>51.859059499999994</v>
      </c>
      <c r="P84" s="130">
        <v>14.42054332</v>
      </c>
      <c r="Q84" s="130">
        <v>2.90930015</v>
      </c>
      <c r="R84" s="130">
        <v>6.8513220499999994</v>
      </c>
      <c r="S84" s="130">
        <v>5.2218085199999997</v>
      </c>
      <c r="T84" s="130">
        <v>9.0680187299999986</v>
      </c>
      <c r="U84" s="130"/>
      <c r="V84" s="130"/>
    </row>
    <row r="85" spans="1:22" hidden="1" outlineLevel="1">
      <c r="A85" s="9">
        <v>42795</v>
      </c>
      <c r="B85" s="130">
        <v>2630.9091535899997</v>
      </c>
      <c r="C85" s="130">
        <v>957.23832261999996</v>
      </c>
      <c r="D85" s="130">
        <v>2.6052428600000002</v>
      </c>
      <c r="E85" s="130">
        <v>676.20287357999996</v>
      </c>
      <c r="F85" s="130">
        <v>137.19254187999999</v>
      </c>
      <c r="G85" s="130">
        <v>16.904778889999999</v>
      </c>
      <c r="H85" s="130">
        <v>132.44528495999998</v>
      </c>
      <c r="I85" s="130">
        <v>443.41280320000004</v>
      </c>
      <c r="J85" s="130">
        <v>81.76071537</v>
      </c>
      <c r="K85" s="130">
        <v>3.0037491000000007</v>
      </c>
      <c r="L85" s="130">
        <v>36.389864770000003</v>
      </c>
      <c r="M85" s="165" t="s">
        <v>185</v>
      </c>
      <c r="N85" s="130">
        <v>32.478831139999997</v>
      </c>
      <c r="O85" s="130">
        <v>72.470732409999997</v>
      </c>
      <c r="P85" s="130">
        <v>15.138269300000001</v>
      </c>
      <c r="Q85" s="130">
        <v>3.3018041000000005</v>
      </c>
      <c r="R85" s="130">
        <v>6.1537042800000004</v>
      </c>
      <c r="S85" s="130">
        <v>5.2440843599999996</v>
      </c>
      <c r="T85" s="130">
        <v>8.9655507699999983</v>
      </c>
      <c r="U85" s="130"/>
      <c r="V85" s="130"/>
    </row>
    <row r="86" spans="1:22" hidden="1" outlineLevel="1">
      <c r="A86" s="9">
        <v>42826</v>
      </c>
      <c r="B86" s="130">
        <v>2592.6561989099996</v>
      </c>
      <c r="C86" s="130">
        <v>1027.5733379599999</v>
      </c>
      <c r="D86" s="130">
        <v>2.2931787899999998</v>
      </c>
      <c r="E86" s="130">
        <v>640.13019360999988</v>
      </c>
      <c r="F86" s="130">
        <v>146.29212441999999</v>
      </c>
      <c r="G86" s="130">
        <v>12.658351960000001</v>
      </c>
      <c r="H86" s="130">
        <v>136.63672047999998</v>
      </c>
      <c r="I86" s="130">
        <v>395.36916206000001</v>
      </c>
      <c r="J86" s="130">
        <v>78.029808740000007</v>
      </c>
      <c r="K86" s="130">
        <v>2.27099882</v>
      </c>
      <c r="L86" s="130">
        <v>27.826646439999998</v>
      </c>
      <c r="M86" s="165" t="s">
        <v>185</v>
      </c>
      <c r="N86" s="130">
        <v>31.198196569999997</v>
      </c>
      <c r="O86" s="130">
        <v>56.79725217</v>
      </c>
      <c r="P86" s="130">
        <v>17.17694839</v>
      </c>
      <c r="Q86" s="130">
        <v>2.3901787700000003</v>
      </c>
      <c r="R86" s="130">
        <v>5.8650118600000001</v>
      </c>
      <c r="S86" s="130">
        <v>1.5001677899999999</v>
      </c>
      <c r="T86" s="130">
        <v>8.6479200800000005</v>
      </c>
      <c r="U86" s="130"/>
      <c r="V86" s="130"/>
    </row>
    <row r="87" spans="1:22" hidden="1" outlineLevel="1">
      <c r="A87" s="9">
        <v>42856</v>
      </c>
      <c r="B87" s="130">
        <v>2822.5092990100002</v>
      </c>
      <c r="C87" s="130">
        <v>1192.1747612099998</v>
      </c>
      <c r="D87" s="130">
        <v>3.2362757699999998</v>
      </c>
      <c r="E87" s="130">
        <v>653.01647309999998</v>
      </c>
      <c r="F87" s="130">
        <v>146.57394891999999</v>
      </c>
      <c r="G87" s="130">
        <v>15.033402910000001</v>
      </c>
      <c r="H87" s="130">
        <v>128.74174417999998</v>
      </c>
      <c r="I87" s="130">
        <v>410.16885256999996</v>
      </c>
      <c r="J87" s="130">
        <v>99.714969150000002</v>
      </c>
      <c r="K87" s="130">
        <v>3.9410937299999995</v>
      </c>
      <c r="L87" s="130">
        <v>30.911999109999996</v>
      </c>
      <c r="M87" s="165" t="s">
        <v>185</v>
      </c>
      <c r="N87" s="130">
        <v>39.859276820000005</v>
      </c>
      <c r="O87" s="130">
        <v>59.520235170000007</v>
      </c>
      <c r="P87" s="130">
        <v>16.99006275</v>
      </c>
      <c r="Q87" s="130">
        <v>2.66577485</v>
      </c>
      <c r="R87" s="130">
        <v>7.1779632899999992</v>
      </c>
      <c r="S87" s="130">
        <v>1.6933570500000001</v>
      </c>
      <c r="T87" s="130">
        <v>11.08910843</v>
      </c>
      <c r="U87" s="130"/>
      <c r="V87" s="130"/>
    </row>
    <row r="88" spans="1:22" hidden="1" outlineLevel="1">
      <c r="A88" s="9">
        <v>42887</v>
      </c>
      <c r="B88" s="130">
        <v>2983.8345616500001</v>
      </c>
      <c r="C88" s="130">
        <v>1285.8818338900001</v>
      </c>
      <c r="D88" s="130">
        <v>3.68249519</v>
      </c>
      <c r="E88" s="130">
        <v>710.68058631999997</v>
      </c>
      <c r="F88" s="130">
        <v>117.61969101000001</v>
      </c>
      <c r="G88" s="130">
        <v>12.82758411</v>
      </c>
      <c r="H88" s="130">
        <v>187.13955423000002</v>
      </c>
      <c r="I88" s="130">
        <v>349.95316330000003</v>
      </c>
      <c r="J88" s="130">
        <v>126.67511531999999</v>
      </c>
      <c r="K88" s="130">
        <v>4.2414137800000002</v>
      </c>
      <c r="L88" s="130">
        <v>40.993665800000002</v>
      </c>
      <c r="M88" s="165" t="s">
        <v>185</v>
      </c>
      <c r="N88" s="130">
        <v>45.240227019999999</v>
      </c>
      <c r="O88" s="130">
        <v>60.364764690000001</v>
      </c>
      <c r="P88" s="130">
        <v>17.30191194</v>
      </c>
      <c r="Q88" s="130">
        <v>2.93572034</v>
      </c>
      <c r="R88" s="130">
        <v>7.2329365099999992</v>
      </c>
      <c r="S88" s="130">
        <v>2.30044241</v>
      </c>
      <c r="T88" s="130">
        <v>8.7634557900000001</v>
      </c>
      <c r="U88" s="130"/>
      <c r="V88" s="130"/>
    </row>
    <row r="89" spans="1:22" hidden="1" outlineLevel="1">
      <c r="A89" s="9">
        <v>42917</v>
      </c>
      <c r="B89" s="130">
        <v>3112.2085163500005</v>
      </c>
      <c r="C89" s="130">
        <v>1293.2125884900001</v>
      </c>
      <c r="D89" s="130">
        <v>9.7823371200000011</v>
      </c>
      <c r="E89" s="130">
        <v>779.76238776999992</v>
      </c>
      <c r="F89" s="130">
        <v>188.35480996000001</v>
      </c>
      <c r="G89" s="130">
        <v>17.639447269999998</v>
      </c>
      <c r="H89" s="130">
        <v>115.80801891999999</v>
      </c>
      <c r="I89" s="130">
        <v>382.04772986999996</v>
      </c>
      <c r="J89" s="130">
        <v>139.97518338000003</v>
      </c>
      <c r="K89" s="130">
        <v>4.0869191699999998</v>
      </c>
      <c r="L89" s="130">
        <v>30.585435590000003</v>
      </c>
      <c r="M89" s="165" t="s">
        <v>185</v>
      </c>
      <c r="N89" s="130">
        <v>48.111863140000004</v>
      </c>
      <c r="O89" s="130">
        <v>61.265363110000003</v>
      </c>
      <c r="P89" s="130">
        <v>20.832864899999997</v>
      </c>
      <c r="Q89" s="130">
        <v>2.3889519300000002</v>
      </c>
      <c r="R89" s="130">
        <v>6.6127753300000007</v>
      </c>
      <c r="S89" s="130">
        <v>2.8535356100000002</v>
      </c>
      <c r="T89" s="130">
        <v>8.8883047899999994</v>
      </c>
      <c r="U89" s="130"/>
      <c r="V89" s="130"/>
    </row>
    <row r="90" spans="1:22" hidden="1" outlineLevel="1">
      <c r="A90" s="9">
        <v>42948</v>
      </c>
      <c r="B90" s="130">
        <v>2904.56477313</v>
      </c>
      <c r="C90" s="130">
        <v>1101.9928071499999</v>
      </c>
      <c r="D90" s="130">
        <v>8.2103585599999995</v>
      </c>
      <c r="E90" s="130">
        <v>795.79650538999999</v>
      </c>
      <c r="F90" s="130">
        <v>143.96508435999999</v>
      </c>
      <c r="G90" s="130">
        <v>19.322409659999998</v>
      </c>
      <c r="H90" s="130">
        <v>127.74866014</v>
      </c>
      <c r="I90" s="130">
        <v>391.35228558</v>
      </c>
      <c r="J90" s="130">
        <v>124.47654979000001</v>
      </c>
      <c r="K90" s="130">
        <v>3.6888083800000002</v>
      </c>
      <c r="L90" s="130">
        <v>30.021117960000002</v>
      </c>
      <c r="M90" s="165" t="s">
        <v>185</v>
      </c>
      <c r="N90" s="130">
        <v>53.310509509999996</v>
      </c>
      <c r="O90" s="130">
        <v>59.984073600000002</v>
      </c>
      <c r="P90" s="130">
        <v>22.457467710000003</v>
      </c>
      <c r="Q90" s="130">
        <v>3.8946869500000005</v>
      </c>
      <c r="R90" s="130">
        <v>6.4190216500000004</v>
      </c>
      <c r="S90" s="130">
        <v>2.4762466400000003</v>
      </c>
      <c r="T90" s="130">
        <v>9.4481801000000001</v>
      </c>
      <c r="U90" s="130"/>
      <c r="V90" s="130"/>
    </row>
    <row r="91" spans="1:22" hidden="1" outlineLevel="1">
      <c r="A91" s="9">
        <v>42979</v>
      </c>
      <c r="B91" s="130">
        <v>2872.9073117300004</v>
      </c>
      <c r="C91" s="130">
        <v>1096.0330986099998</v>
      </c>
      <c r="D91" s="130">
        <v>7.9717597299999996</v>
      </c>
      <c r="E91" s="130">
        <v>940.46409684000002</v>
      </c>
      <c r="F91" s="130">
        <v>88.500534549999998</v>
      </c>
      <c r="G91" s="130">
        <v>23.475387869999999</v>
      </c>
      <c r="H91" s="130">
        <v>112.31187888999999</v>
      </c>
      <c r="I91" s="130">
        <v>356.61680826000003</v>
      </c>
      <c r="J91" s="130">
        <v>70.305276030000016</v>
      </c>
      <c r="K91" s="130">
        <v>3.3972743399999996</v>
      </c>
      <c r="L91" s="130">
        <v>35.177827669999999</v>
      </c>
      <c r="M91" s="165" t="s">
        <v>185</v>
      </c>
      <c r="N91" s="130">
        <v>35.991485050000009</v>
      </c>
      <c r="O91" s="130">
        <v>53.423004710000001</v>
      </c>
      <c r="P91" s="130">
        <v>23.871653590000001</v>
      </c>
      <c r="Q91" s="130">
        <v>4.35116266</v>
      </c>
      <c r="R91" s="130">
        <v>7.4036111099999991</v>
      </c>
      <c r="S91" s="130">
        <v>2.7919887500000002</v>
      </c>
      <c r="T91" s="130">
        <v>10.820463070000001</v>
      </c>
      <c r="U91" s="130"/>
      <c r="V91" s="130"/>
    </row>
    <row r="92" spans="1:22" hidden="1" outlineLevel="1">
      <c r="A92" s="9">
        <v>43009</v>
      </c>
      <c r="B92" s="130">
        <v>2992.5789452899994</v>
      </c>
      <c r="C92" s="130">
        <v>1078.46993761</v>
      </c>
      <c r="D92" s="130">
        <v>5.1361850999999996</v>
      </c>
      <c r="E92" s="130">
        <v>1021.8154254499998</v>
      </c>
      <c r="F92" s="130">
        <v>84.163955799999997</v>
      </c>
      <c r="G92" s="130">
        <v>17.73897805</v>
      </c>
      <c r="H92" s="130">
        <v>118.22212711999998</v>
      </c>
      <c r="I92" s="130">
        <v>408.67418430999999</v>
      </c>
      <c r="J92" s="130">
        <v>68.835033359999997</v>
      </c>
      <c r="K92" s="130">
        <v>3.0937281099999998</v>
      </c>
      <c r="L92" s="130">
        <v>44.885248610000005</v>
      </c>
      <c r="M92" s="165" t="s">
        <v>185</v>
      </c>
      <c r="N92" s="130">
        <v>38.946603660000001</v>
      </c>
      <c r="O92" s="130">
        <v>55.918769300000001</v>
      </c>
      <c r="P92" s="130">
        <v>22.004135799999997</v>
      </c>
      <c r="Q92" s="130">
        <v>3.7755486500000002</v>
      </c>
      <c r="R92" s="130">
        <v>7.4704545600000003</v>
      </c>
      <c r="S92" s="130">
        <v>2.8366408999999999</v>
      </c>
      <c r="T92" s="130">
        <v>10.5919889</v>
      </c>
      <c r="U92" s="130"/>
      <c r="V92" s="130"/>
    </row>
    <row r="93" spans="1:22" hidden="1" outlineLevel="1">
      <c r="A93" s="9">
        <v>43040</v>
      </c>
      <c r="B93" s="130">
        <v>3062.0611035300003</v>
      </c>
      <c r="C93" s="130">
        <v>1055.03219289</v>
      </c>
      <c r="D93" s="130">
        <v>6.4938441499999993</v>
      </c>
      <c r="E93" s="130">
        <v>1004.75414391</v>
      </c>
      <c r="F93" s="130">
        <v>131.85494649000003</v>
      </c>
      <c r="G93" s="130">
        <v>12.85035774</v>
      </c>
      <c r="H93" s="130">
        <v>123.36743208</v>
      </c>
      <c r="I93" s="130">
        <v>417.92559679000004</v>
      </c>
      <c r="J93" s="130">
        <v>111.04953387</v>
      </c>
      <c r="K93" s="130">
        <v>3.6469091200000001</v>
      </c>
      <c r="L93" s="130">
        <v>37.234242829999999</v>
      </c>
      <c r="M93" s="165" t="s">
        <v>185</v>
      </c>
      <c r="N93" s="130">
        <v>40.255605299999999</v>
      </c>
      <c r="O93" s="130">
        <v>73.592515540000008</v>
      </c>
      <c r="P93" s="130">
        <v>21.64208713</v>
      </c>
      <c r="Q93" s="130">
        <v>3.3769434500000002</v>
      </c>
      <c r="R93" s="130">
        <v>6.5447397900000013</v>
      </c>
      <c r="S93" s="130">
        <v>2.3537308499999998</v>
      </c>
      <c r="T93" s="130">
        <v>10.0862816</v>
      </c>
      <c r="U93" s="130"/>
      <c r="V93" s="130"/>
    </row>
    <row r="94" spans="1:22" hidden="1" outlineLevel="1">
      <c r="A94" s="9">
        <v>43070</v>
      </c>
      <c r="B94" s="130">
        <v>3131.1810868799998</v>
      </c>
      <c r="C94" s="130">
        <v>929.01921344999994</v>
      </c>
      <c r="D94" s="130">
        <v>16.490196520000001</v>
      </c>
      <c r="E94" s="130">
        <v>1069.2769519399999</v>
      </c>
      <c r="F94" s="130">
        <v>133.43763372000001</v>
      </c>
      <c r="G94" s="130">
        <v>20.298886820000003</v>
      </c>
      <c r="H94" s="130">
        <v>170.99218038999999</v>
      </c>
      <c r="I94" s="130">
        <v>432.23615140000004</v>
      </c>
      <c r="J94" s="130">
        <v>153.13373989999999</v>
      </c>
      <c r="K94" s="130">
        <v>4.6646023300000001</v>
      </c>
      <c r="L94" s="130">
        <v>37.816751119999999</v>
      </c>
      <c r="M94" s="165" t="s">
        <v>185</v>
      </c>
      <c r="N94" s="130">
        <v>48.778461110000002</v>
      </c>
      <c r="O94" s="130">
        <v>65.268230849999995</v>
      </c>
      <c r="P94" s="130">
        <v>27.434357870000003</v>
      </c>
      <c r="Q94" s="130">
        <v>3.4337805499999998</v>
      </c>
      <c r="R94" s="130">
        <v>4.52872714</v>
      </c>
      <c r="S94" s="130">
        <v>2.98571893</v>
      </c>
      <c r="T94" s="130">
        <v>11.385502839999999</v>
      </c>
      <c r="U94" s="130"/>
      <c r="V94" s="130"/>
    </row>
    <row r="95" spans="1:22" hidden="1" outlineLevel="1">
      <c r="A95" s="9">
        <v>43101</v>
      </c>
      <c r="B95" s="130">
        <v>3059.2105166299998</v>
      </c>
      <c r="C95" s="130">
        <v>1009.18596844</v>
      </c>
      <c r="D95" s="130">
        <v>10.888102700000001</v>
      </c>
      <c r="E95" s="130">
        <v>1108.35298861</v>
      </c>
      <c r="F95" s="130">
        <v>123.79406492</v>
      </c>
      <c r="G95" s="130">
        <v>17.447134030000001</v>
      </c>
      <c r="H95" s="130">
        <v>124.73704284999999</v>
      </c>
      <c r="I95" s="130">
        <v>387.26236695999995</v>
      </c>
      <c r="J95" s="130">
        <v>86.362773149999995</v>
      </c>
      <c r="K95" s="130">
        <v>3.8085521499999997</v>
      </c>
      <c r="L95" s="130">
        <v>49.277220970000002</v>
      </c>
      <c r="M95" s="165" t="s">
        <v>185</v>
      </c>
      <c r="N95" s="130">
        <v>46.675065550000006</v>
      </c>
      <c r="O95" s="130">
        <v>45.06356254</v>
      </c>
      <c r="P95" s="130">
        <v>24.12474134</v>
      </c>
      <c r="Q95" s="130">
        <v>3.13686869</v>
      </c>
      <c r="R95" s="130">
        <v>5.7260667999999999</v>
      </c>
      <c r="S95" s="130">
        <v>2.6960630599999997</v>
      </c>
      <c r="T95" s="130">
        <v>10.67193387</v>
      </c>
      <c r="U95" s="130"/>
      <c r="V95" s="130"/>
    </row>
    <row r="96" spans="1:22" hidden="1" outlineLevel="1">
      <c r="A96" s="9">
        <v>43132</v>
      </c>
      <c r="B96" s="130">
        <v>3099.1162981499997</v>
      </c>
      <c r="C96" s="130">
        <v>1057.71174395</v>
      </c>
      <c r="D96" s="130">
        <v>4.6378981100000001</v>
      </c>
      <c r="E96" s="130">
        <v>1019.9456920699997</v>
      </c>
      <c r="F96" s="130">
        <v>171.08332185</v>
      </c>
      <c r="G96" s="130">
        <v>19.409513700000002</v>
      </c>
      <c r="H96" s="130">
        <v>106.29726340999999</v>
      </c>
      <c r="I96" s="130">
        <v>446.47631774000007</v>
      </c>
      <c r="J96" s="130">
        <v>86.203846870000007</v>
      </c>
      <c r="K96" s="130">
        <v>1.6949144600000003</v>
      </c>
      <c r="L96" s="130">
        <v>44.522464219999996</v>
      </c>
      <c r="M96" s="165" t="s">
        <v>185</v>
      </c>
      <c r="N96" s="130">
        <v>55.974865780000002</v>
      </c>
      <c r="O96" s="130">
        <v>45.139117649999996</v>
      </c>
      <c r="P96" s="130">
        <v>18.738650329999999</v>
      </c>
      <c r="Q96" s="130">
        <v>3.3433202700000004</v>
      </c>
      <c r="R96" s="130">
        <v>5.9170202599999993</v>
      </c>
      <c r="S96" s="130">
        <v>2.3773937399999996</v>
      </c>
      <c r="T96" s="130">
        <v>9.6429537400000012</v>
      </c>
      <c r="U96" s="130"/>
      <c r="V96" s="130"/>
    </row>
    <row r="97" spans="1:22" hidden="1" outlineLevel="1">
      <c r="A97" s="9">
        <v>43160</v>
      </c>
      <c r="B97" s="130">
        <v>3148.9811262000003</v>
      </c>
      <c r="C97" s="130">
        <v>1137.4515953600001</v>
      </c>
      <c r="D97" s="130">
        <v>2.8066636700000003</v>
      </c>
      <c r="E97" s="130">
        <v>1015.56911928</v>
      </c>
      <c r="F97" s="130">
        <v>168.61343435000003</v>
      </c>
      <c r="G97" s="130">
        <v>18.729472049999998</v>
      </c>
      <c r="H97" s="130">
        <v>107.02907141999998</v>
      </c>
      <c r="I97" s="130">
        <v>451.96676137999998</v>
      </c>
      <c r="J97" s="130">
        <v>69.343444689999998</v>
      </c>
      <c r="K97" s="130">
        <v>1.5824483199999997</v>
      </c>
      <c r="L97" s="130">
        <v>36.865246990000003</v>
      </c>
      <c r="M97" s="165" t="s">
        <v>185</v>
      </c>
      <c r="N97" s="130">
        <v>50.396884829999998</v>
      </c>
      <c r="O97" s="130">
        <v>46.684943820000001</v>
      </c>
      <c r="P97" s="130">
        <v>20.138245580000003</v>
      </c>
      <c r="Q97" s="130">
        <v>3.0635783000000001</v>
      </c>
      <c r="R97" s="130">
        <v>5.3279923699999996</v>
      </c>
      <c r="S97" s="130">
        <v>2.2533169200000001</v>
      </c>
      <c r="T97" s="130">
        <v>11.158906869999999</v>
      </c>
      <c r="U97" s="130"/>
      <c r="V97" s="130"/>
    </row>
    <row r="98" spans="1:22" hidden="1" outlineLevel="1">
      <c r="A98" s="9">
        <v>43191</v>
      </c>
      <c r="B98" s="130">
        <v>2976.1045419299999</v>
      </c>
      <c r="C98" s="130">
        <v>1163.72066279</v>
      </c>
      <c r="D98" s="130">
        <v>5.2801256200000006</v>
      </c>
      <c r="E98" s="130">
        <v>806.91176425000015</v>
      </c>
      <c r="F98" s="130">
        <v>142.62980038999999</v>
      </c>
      <c r="G98" s="130">
        <v>12.291603170000004</v>
      </c>
      <c r="H98" s="130">
        <v>148.63425370000004</v>
      </c>
      <c r="I98" s="130">
        <v>451.23787473000004</v>
      </c>
      <c r="J98" s="130">
        <v>65.078773330000004</v>
      </c>
      <c r="K98" s="130">
        <v>1.3131587400000002</v>
      </c>
      <c r="L98" s="130">
        <v>35.732513440000005</v>
      </c>
      <c r="M98" s="165" t="s">
        <v>185</v>
      </c>
      <c r="N98" s="130">
        <v>53.266659259999997</v>
      </c>
      <c r="O98" s="130">
        <v>50.273332870000004</v>
      </c>
      <c r="P98" s="130">
        <v>18.187308699999999</v>
      </c>
      <c r="Q98" s="130">
        <v>2.7190100699999999</v>
      </c>
      <c r="R98" s="130">
        <v>6.259326989999999</v>
      </c>
      <c r="S98" s="130">
        <v>1.9091038400000002</v>
      </c>
      <c r="T98" s="130">
        <v>10.659270040000001</v>
      </c>
      <c r="U98" s="130"/>
      <c r="V98" s="130"/>
    </row>
    <row r="99" spans="1:22" hidden="1" outlineLevel="1">
      <c r="A99" s="9">
        <v>43221</v>
      </c>
      <c r="B99" s="130">
        <v>3053.4191597999998</v>
      </c>
      <c r="C99" s="130">
        <v>1232.0251544100001</v>
      </c>
      <c r="D99" s="130">
        <v>7.1735103499999999</v>
      </c>
      <c r="E99" s="130">
        <v>757.83060378000005</v>
      </c>
      <c r="F99" s="130">
        <v>127.90936885000001</v>
      </c>
      <c r="G99" s="130">
        <v>10.089715960000001</v>
      </c>
      <c r="H99" s="130">
        <v>172.39484534999997</v>
      </c>
      <c r="I99" s="130">
        <v>455.95685324999999</v>
      </c>
      <c r="J99" s="130">
        <v>84.963748009999989</v>
      </c>
      <c r="K99" s="130">
        <v>1.89824203</v>
      </c>
      <c r="L99" s="130">
        <v>39.469987079999996</v>
      </c>
      <c r="M99" s="165" t="s">
        <v>185</v>
      </c>
      <c r="N99" s="130">
        <v>57.308299699999992</v>
      </c>
      <c r="O99" s="130">
        <v>47.739050999999996</v>
      </c>
      <c r="P99" s="130">
        <v>32.36805657</v>
      </c>
      <c r="Q99" s="130">
        <v>3.3884194000000001</v>
      </c>
      <c r="R99" s="130">
        <v>9.6447733399999986</v>
      </c>
      <c r="S99" s="130">
        <v>1.7294213599999999</v>
      </c>
      <c r="T99" s="130">
        <v>11.52910936</v>
      </c>
      <c r="U99" s="130"/>
      <c r="V99" s="130"/>
    </row>
    <row r="100" spans="1:22" hidden="1" outlineLevel="1">
      <c r="A100" s="9">
        <v>43252</v>
      </c>
      <c r="B100" s="130">
        <v>2868.255145130001</v>
      </c>
      <c r="C100" s="130">
        <v>1127.3718404599999</v>
      </c>
      <c r="D100" s="130">
        <v>8.7637229100000003</v>
      </c>
      <c r="E100" s="130">
        <v>784.93129758000009</v>
      </c>
      <c r="F100" s="130">
        <v>102.07115867999998</v>
      </c>
      <c r="G100" s="130">
        <v>11.194837989999998</v>
      </c>
      <c r="H100" s="130">
        <v>137.01447568</v>
      </c>
      <c r="I100" s="130">
        <v>395.20308995000005</v>
      </c>
      <c r="J100" s="130">
        <v>104.03700959</v>
      </c>
      <c r="K100" s="130">
        <v>2.6231781300000008</v>
      </c>
      <c r="L100" s="130">
        <v>43.70849458</v>
      </c>
      <c r="M100" s="165" t="s">
        <v>185</v>
      </c>
      <c r="N100" s="130">
        <v>53.582770529999991</v>
      </c>
      <c r="O100" s="130">
        <v>50.071091070000001</v>
      </c>
      <c r="P100" s="130">
        <v>21.174961560000003</v>
      </c>
      <c r="Q100" s="130">
        <v>3.5573023099999999</v>
      </c>
      <c r="R100" s="130">
        <v>9.9074185000000003</v>
      </c>
      <c r="S100" s="130">
        <v>2.0431877099999998</v>
      </c>
      <c r="T100" s="130">
        <v>10.999307900000002</v>
      </c>
      <c r="U100" s="130"/>
      <c r="V100" s="130"/>
    </row>
    <row r="101" spans="1:22" hidden="1" outlineLevel="1">
      <c r="A101" s="9">
        <v>43282</v>
      </c>
      <c r="B101" s="130">
        <v>3084.9610000599996</v>
      </c>
      <c r="C101" s="130">
        <v>1219.7319268700001</v>
      </c>
      <c r="D101" s="130">
        <v>13.344357409999999</v>
      </c>
      <c r="E101" s="130">
        <v>898.84669811999981</v>
      </c>
      <c r="F101" s="130">
        <v>111.02594459000001</v>
      </c>
      <c r="G101" s="130">
        <v>12.14764493</v>
      </c>
      <c r="H101" s="130">
        <v>145.69758625000003</v>
      </c>
      <c r="I101" s="130">
        <v>410.31930858999999</v>
      </c>
      <c r="J101" s="130">
        <v>66.434305650000013</v>
      </c>
      <c r="K101" s="130">
        <v>2.4187559099999998</v>
      </c>
      <c r="L101" s="130">
        <v>44.157059359999998</v>
      </c>
      <c r="M101" s="165" t="s">
        <v>185</v>
      </c>
      <c r="N101" s="130">
        <v>55.318912539999999</v>
      </c>
      <c r="O101" s="130">
        <v>50.630109310000002</v>
      </c>
      <c r="P101" s="130">
        <v>20.889094679999999</v>
      </c>
      <c r="Q101" s="130">
        <v>3.3694766400000002</v>
      </c>
      <c r="R101" s="130">
        <v>15.792552500000003</v>
      </c>
      <c r="S101" s="130">
        <v>3.6802658499999996</v>
      </c>
      <c r="T101" s="130">
        <v>11.157000860000002</v>
      </c>
      <c r="U101" s="130"/>
      <c r="V101" s="130"/>
    </row>
    <row r="102" spans="1:22" hidden="1" outlineLevel="1">
      <c r="A102" s="9">
        <v>43313</v>
      </c>
      <c r="B102" s="130">
        <v>2905.7170762400001</v>
      </c>
      <c r="C102" s="130">
        <v>1040.8775189400001</v>
      </c>
      <c r="D102" s="130">
        <v>37.86298025</v>
      </c>
      <c r="E102" s="130">
        <v>861.20340239000006</v>
      </c>
      <c r="F102" s="130">
        <v>100.09543474</v>
      </c>
      <c r="G102" s="130">
        <v>11.395760170000001</v>
      </c>
      <c r="H102" s="130">
        <v>164.36516181000002</v>
      </c>
      <c r="I102" s="130">
        <v>413.61225253999999</v>
      </c>
      <c r="J102" s="130">
        <v>71.240653090000009</v>
      </c>
      <c r="K102" s="130">
        <v>2.7144551099999998</v>
      </c>
      <c r="L102" s="130">
        <v>35.545719810000001</v>
      </c>
      <c r="M102" s="165" t="s">
        <v>185</v>
      </c>
      <c r="N102" s="130">
        <v>58.862388360000004</v>
      </c>
      <c r="O102" s="130">
        <v>52.041293230000001</v>
      </c>
      <c r="P102" s="130">
        <v>17.652471620000004</v>
      </c>
      <c r="Q102" s="130">
        <v>5.0385343000000002</v>
      </c>
      <c r="R102" s="130">
        <v>19.625621429999999</v>
      </c>
      <c r="S102" s="130">
        <v>1.9767633299999998</v>
      </c>
      <c r="T102" s="130">
        <v>11.606665120000001</v>
      </c>
      <c r="U102" s="130"/>
      <c r="V102" s="130"/>
    </row>
    <row r="103" spans="1:22" hidden="1" outlineLevel="1">
      <c r="A103" s="9">
        <v>43344</v>
      </c>
      <c r="B103" s="130">
        <v>3109.3044199299993</v>
      </c>
      <c r="C103" s="130">
        <v>1166.1776533</v>
      </c>
      <c r="D103" s="130">
        <v>7.8847816200000009</v>
      </c>
      <c r="E103" s="130">
        <v>920.59549412000001</v>
      </c>
      <c r="F103" s="130">
        <v>164.02301023999999</v>
      </c>
      <c r="G103" s="130">
        <v>10.31914319</v>
      </c>
      <c r="H103" s="130">
        <v>142.32900613000001</v>
      </c>
      <c r="I103" s="130">
        <v>371.99510495999999</v>
      </c>
      <c r="J103" s="130">
        <v>101.99776722</v>
      </c>
      <c r="K103" s="130">
        <v>2.5102109799999996</v>
      </c>
      <c r="L103" s="130">
        <v>48.362959360000005</v>
      </c>
      <c r="M103" s="165" t="s">
        <v>185</v>
      </c>
      <c r="N103" s="130">
        <v>51.418528849999994</v>
      </c>
      <c r="O103" s="130">
        <v>53.802928439999995</v>
      </c>
      <c r="P103" s="130">
        <v>22.006499089999998</v>
      </c>
      <c r="Q103" s="130">
        <v>5.8464928899999995</v>
      </c>
      <c r="R103" s="130">
        <v>24.516095070000002</v>
      </c>
      <c r="S103" s="130">
        <v>2.0409847800000001</v>
      </c>
      <c r="T103" s="130">
        <v>13.477759690000001</v>
      </c>
      <c r="U103" s="130"/>
      <c r="V103" s="130"/>
    </row>
    <row r="104" spans="1:22" hidden="1" outlineLevel="1">
      <c r="A104" s="9">
        <v>43374</v>
      </c>
      <c r="B104" s="130">
        <v>3390.1525965400006</v>
      </c>
      <c r="C104" s="130">
        <v>1055.4499040800001</v>
      </c>
      <c r="D104" s="130">
        <v>30.779056200000003</v>
      </c>
      <c r="E104" s="130">
        <v>1054.9623898299999</v>
      </c>
      <c r="F104" s="130">
        <v>240.92589765000002</v>
      </c>
      <c r="G104" s="130">
        <v>12.097938780000002</v>
      </c>
      <c r="H104" s="130">
        <v>143.69920307000001</v>
      </c>
      <c r="I104" s="130">
        <v>494.17582656000002</v>
      </c>
      <c r="J104" s="130">
        <v>110.62523047000001</v>
      </c>
      <c r="K104" s="130">
        <v>2.6943446000000004</v>
      </c>
      <c r="L104" s="130">
        <v>53.481472690000004</v>
      </c>
      <c r="M104" s="165" t="s">
        <v>185</v>
      </c>
      <c r="N104" s="130">
        <v>61.622947859999996</v>
      </c>
      <c r="O104" s="130">
        <v>57.186482900000009</v>
      </c>
      <c r="P104" s="130">
        <v>19.339831390000001</v>
      </c>
      <c r="Q104" s="130">
        <v>4.9554513900000003</v>
      </c>
      <c r="R104" s="130">
        <v>33.46480494</v>
      </c>
      <c r="S104" s="130">
        <v>2.1005625999999999</v>
      </c>
      <c r="T104" s="130">
        <v>12.591251529999999</v>
      </c>
      <c r="U104" s="130"/>
      <c r="V104" s="130"/>
    </row>
    <row r="105" spans="1:22" hidden="1" outlineLevel="1">
      <c r="A105" s="9">
        <v>43405</v>
      </c>
      <c r="B105" s="130">
        <v>3428.4053105499997</v>
      </c>
      <c r="C105" s="130">
        <v>1046.65877355</v>
      </c>
      <c r="D105" s="130">
        <v>28.016196900000001</v>
      </c>
      <c r="E105" s="130">
        <v>1033.7935907799997</v>
      </c>
      <c r="F105" s="130">
        <v>358.70770045999996</v>
      </c>
      <c r="G105" s="130">
        <v>12.802423820000001</v>
      </c>
      <c r="H105" s="130">
        <v>175.01945064</v>
      </c>
      <c r="I105" s="130">
        <v>405.07028450000001</v>
      </c>
      <c r="J105" s="130">
        <v>128.39336645</v>
      </c>
      <c r="K105" s="130">
        <v>2.3598519200000001</v>
      </c>
      <c r="L105" s="130">
        <v>47.880917760000003</v>
      </c>
      <c r="M105" s="165" t="s">
        <v>185</v>
      </c>
      <c r="N105" s="130">
        <v>63.177060949999998</v>
      </c>
      <c r="O105" s="130">
        <v>51.988244399999999</v>
      </c>
      <c r="P105" s="130">
        <v>18.145774360000001</v>
      </c>
      <c r="Q105" s="130">
        <v>5.0535428199999997</v>
      </c>
      <c r="R105" s="130">
        <v>38.146799939999994</v>
      </c>
      <c r="S105" s="130">
        <v>1.9723630300000001</v>
      </c>
      <c r="T105" s="130">
        <v>11.21896827</v>
      </c>
      <c r="U105" s="130"/>
      <c r="V105" s="130"/>
    </row>
    <row r="106" spans="1:22" hidden="1" outlineLevel="1">
      <c r="A106" s="9">
        <v>43435</v>
      </c>
      <c r="B106" s="130">
        <v>3646.1182558699998</v>
      </c>
      <c r="C106" s="130">
        <v>925.90511384000001</v>
      </c>
      <c r="D106" s="130">
        <v>23.973477679999998</v>
      </c>
      <c r="E106" s="130">
        <v>1241.6887128100002</v>
      </c>
      <c r="F106" s="130">
        <v>259.59053882000001</v>
      </c>
      <c r="G106" s="130">
        <v>15.091224100000002</v>
      </c>
      <c r="H106" s="130">
        <v>242.29873600000005</v>
      </c>
      <c r="I106" s="130">
        <v>510.16020195999999</v>
      </c>
      <c r="J106" s="130">
        <v>128.53025366</v>
      </c>
      <c r="K106" s="130">
        <v>3.2458099299999996</v>
      </c>
      <c r="L106" s="130">
        <v>78.333725849999993</v>
      </c>
      <c r="M106" s="165" t="s">
        <v>185</v>
      </c>
      <c r="N106" s="130">
        <v>61.98097967999999</v>
      </c>
      <c r="O106" s="130">
        <v>65.478580489999999</v>
      </c>
      <c r="P106" s="130">
        <v>32.80364376</v>
      </c>
      <c r="Q106" s="130">
        <v>4.7323875400000004</v>
      </c>
      <c r="R106" s="130">
        <v>40.364969259999995</v>
      </c>
      <c r="S106" s="130">
        <v>1.9134338</v>
      </c>
      <c r="T106" s="130">
        <v>10.026466690000001</v>
      </c>
      <c r="U106" s="130"/>
      <c r="V106" s="130"/>
    </row>
    <row r="107" spans="1:22" hidden="1" outlineLevel="1">
      <c r="A107" s="9">
        <v>43466</v>
      </c>
      <c r="B107" s="130">
        <v>3260.0804993299998</v>
      </c>
      <c r="C107" s="130">
        <v>844.02937744999986</v>
      </c>
      <c r="D107" s="130">
        <v>12.079428029999999</v>
      </c>
      <c r="E107" s="130">
        <v>1024.0391706099999</v>
      </c>
      <c r="F107" s="130">
        <v>306.21164190000002</v>
      </c>
      <c r="G107" s="130">
        <v>14.056888590000002</v>
      </c>
      <c r="H107" s="130">
        <v>170.82011724</v>
      </c>
      <c r="I107" s="130">
        <v>436.33642252999999</v>
      </c>
      <c r="J107" s="130">
        <v>154.35506319000001</v>
      </c>
      <c r="K107" s="130">
        <v>2.0157884400000001</v>
      </c>
      <c r="L107" s="130">
        <v>75.748081790000001</v>
      </c>
      <c r="M107" s="165" t="s">
        <v>185</v>
      </c>
      <c r="N107" s="130">
        <v>67.675060709999997</v>
      </c>
      <c r="O107" s="130">
        <v>49.900199780000001</v>
      </c>
      <c r="P107" s="130">
        <v>26.461383510000001</v>
      </c>
      <c r="Q107" s="130">
        <v>5.1723442299999993</v>
      </c>
      <c r="R107" s="130">
        <v>56.368283830000003</v>
      </c>
      <c r="S107" s="130">
        <v>2.0984209400000005</v>
      </c>
      <c r="T107" s="130">
        <v>12.712826560000002</v>
      </c>
      <c r="U107" s="130"/>
      <c r="V107" s="130"/>
    </row>
    <row r="108" spans="1:22" hidden="1" outlineLevel="1">
      <c r="A108" s="9">
        <v>43497</v>
      </c>
      <c r="B108" s="130">
        <v>3208.0974317499999</v>
      </c>
      <c r="C108" s="130">
        <v>932.04280211000003</v>
      </c>
      <c r="D108" s="130">
        <v>6.0379415400000003</v>
      </c>
      <c r="E108" s="130">
        <v>846.64098300000001</v>
      </c>
      <c r="F108" s="130">
        <v>371.98483634000007</v>
      </c>
      <c r="G108" s="130">
        <v>19.961465789999998</v>
      </c>
      <c r="H108" s="130">
        <v>146.80523710999998</v>
      </c>
      <c r="I108" s="130">
        <v>423.24958672999998</v>
      </c>
      <c r="J108" s="130">
        <v>168.10274647</v>
      </c>
      <c r="K108" s="130">
        <v>1.8473823600000001</v>
      </c>
      <c r="L108" s="130">
        <v>72.834731180000006</v>
      </c>
      <c r="M108" s="165" t="s">
        <v>185</v>
      </c>
      <c r="N108" s="130">
        <v>59.938230340000004</v>
      </c>
      <c r="O108" s="130">
        <v>61.109048920000006</v>
      </c>
      <c r="P108" s="130">
        <v>21.488767369999998</v>
      </c>
      <c r="Q108" s="130">
        <v>4.9906234500000002</v>
      </c>
      <c r="R108" s="130">
        <v>57.464548119999996</v>
      </c>
      <c r="S108" s="130">
        <v>2.1719380500000001</v>
      </c>
      <c r="T108" s="130">
        <v>11.42656287</v>
      </c>
      <c r="U108" s="130"/>
      <c r="V108" s="130"/>
    </row>
    <row r="109" spans="1:22" hidden="1" outlineLevel="1">
      <c r="A109" s="9">
        <v>43525</v>
      </c>
      <c r="B109" s="130">
        <v>3295.0761365100007</v>
      </c>
      <c r="C109" s="130">
        <v>1056.4438632699998</v>
      </c>
      <c r="D109" s="130">
        <v>3.2058383400000001</v>
      </c>
      <c r="E109" s="130">
        <v>848.2576343400001</v>
      </c>
      <c r="F109" s="130">
        <v>376.36787139000006</v>
      </c>
      <c r="G109" s="130">
        <v>23.786706419999998</v>
      </c>
      <c r="H109" s="130">
        <v>136.77077144</v>
      </c>
      <c r="I109" s="130">
        <v>390.70876472999998</v>
      </c>
      <c r="J109" s="130">
        <v>168.72609880999997</v>
      </c>
      <c r="K109" s="130">
        <v>1.9740422800000001</v>
      </c>
      <c r="L109" s="130">
        <v>59.246634319999998</v>
      </c>
      <c r="M109" s="165" t="s">
        <v>185</v>
      </c>
      <c r="N109" s="130">
        <v>70.384041600000003</v>
      </c>
      <c r="O109" s="130">
        <v>61.378448169999999</v>
      </c>
      <c r="P109" s="130">
        <v>20.806201949999998</v>
      </c>
      <c r="Q109" s="130">
        <v>4.67856557</v>
      </c>
      <c r="R109" s="130">
        <v>60.915719460000005</v>
      </c>
      <c r="S109" s="130">
        <v>2.2996971899999998</v>
      </c>
      <c r="T109" s="130">
        <v>9.1252372299999998</v>
      </c>
      <c r="U109" s="130"/>
      <c r="V109" s="130"/>
    </row>
    <row r="110" spans="1:22" hidden="1" outlineLevel="1">
      <c r="A110" s="9">
        <v>43556</v>
      </c>
      <c r="B110" s="130">
        <v>3459.3815124499997</v>
      </c>
      <c r="C110" s="130">
        <v>1119.8872730899998</v>
      </c>
      <c r="D110" s="130">
        <v>5.5746787599999994</v>
      </c>
      <c r="E110" s="130">
        <v>951.55948986999988</v>
      </c>
      <c r="F110" s="130">
        <v>290.17262411999997</v>
      </c>
      <c r="G110" s="130">
        <v>14.761819429999999</v>
      </c>
      <c r="H110" s="130">
        <v>176.32729036999999</v>
      </c>
      <c r="I110" s="130">
        <v>475.49491122000001</v>
      </c>
      <c r="J110" s="130">
        <v>150.31634077999999</v>
      </c>
      <c r="K110" s="130">
        <v>1.9476502500000001</v>
      </c>
      <c r="L110" s="130">
        <v>58.319528520000006</v>
      </c>
      <c r="M110" s="165" t="s">
        <v>185</v>
      </c>
      <c r="N110" s="130">
        <v>58.545035649999996</v>
      </c>
      <c r="O110" s="130">
        <v>55.173536079999991</v>
      </c>
      <c r="P110" s="130">
        <v>21.527277010000002</v>
      </c>
      <c r="Q110" s="130">
        <v>4.37102637</v>
      </c>
      <c r="R110" s="130">
        <v>64.214202400000005</v>
      </c>
      <c r="S110" s="130">
        <v>2.5326374500000002</v>
      </c>
      <c r="T110" s="130">
        <v>8.656191080000001</v>
      </c>
      <c r="U110" s="130"/>
      <c r="V110" s="130"/>
    </row>
    <row r="111" spans="1:22" hidden="1" outlineLevel="1">
      <c r="A111" s="9">
        <v>43586</v>
      </c>
      <c r="B111" s="130">
        <v>3835.0690349400002</v>
      </c>
      <c r="C111" s="130">
        <v>1344.9650795799998</v>
      </c>
      <c r="D111" s="130">
        <v>6.5097621600000002</v>
      </c>
      <c r="E111" s="130">
        <v>1087.9655691200001</v>
      </c>
      <c r="F111" s="130">
        <v>317.33034850000001</v>
      </c>
      <c r="G111" s="130">
        <v>18.398847150000002</v>
      </c>
      <c r="H111" s="130">
        <v>150.42217122</v>
      </c>
      <c r="I111" s="130">
        <v>380.95489128999998</v>
      </c>
      <c r="J111" s="130">
        <v>227.81869750999996</v>
      </c>
      <c r="K111" s="130">
        <v>2.00292789</v>
      </c>
      <c r="L111" s="130">
        <v>71.160015090000002</v>
      </c>
      <c r="M111" s="165" t="s">
        <v>185</v>
      </c>
      <c r="N111" s="130">
        <v>59.301438140000002</v>
      </c>
      <c r="O111" s="130">
        <v>55.765127919999998</v>
      </c>
      <c r="P111" s="130">
        <v>23.713480010000001</v>
      </c>
      <c r="Q111" s="130">
        <v>4.5322725999999998</v>
      </c>
      <c r="R111" s="130">
        <v>72.872640360000005</v>
      </c>
      <c r="S111" s="130">
        <v>2.2718276199999998</v>
      </c>
      <c r="T111" s="130">
        <v>9.0839387800000004</v>
      </c>
      <c r="U111" s="130"/>
      <c r="V111" s="130"/>
    </row>
    <row r="112" spans="1:22" hidden="1" outlineLevel="1">
      <c r="A112" s="9">
        <v>43617</v>
      </c>
      <c r="B112" s="130">
        <v>3909.2316390400006</v>
      </c>
      <c r="C112" s="130">
        <v>1435.82960927</v>
      </c>
      <c r="D112" s="130">
        <v>6.7184200000000009</v>
      </c>
      <c r="E112" s="130">
        <v>1043.4272906800002</v>
      </c>
      <c r="F112" s="130">
        <v>352.68169151000001</v>
      </c>
      <c r="G112" s="130">
        <v>16.947395</v>
      </c>
      <c r="H112" s="130">
        <v>149.80264224000004</v>
      </c>
      <c r="I112" s="130">
        <v>416.12872379999999</v>
      </c>
      <c r="J112" s="130">
        <v>163.67168131</v>
      </c>
      <c r="K112" s="130">
        <v>3.3564656399999997</v>
      </c>
      <c r="L112" s="130">
        <v>80.479197290000002</v>
      </c>
      <c r="M112" s="165" t="s">
        <v>185</v>
      </c>
      <c r="N112" s="130">
        <v>61.288395309999999</v>
      </c>
      <c r="O112" s="130">
        <v>62.43457715000001</v>
      </c>
      <c r="P112" s="130">
        <v>29.773143310000002</v>
      </c>
      <c r="Q112" s="130">
        <v>4.3768901600000003</v>
      </c>
      <c r="R112" s="130">
        <v>72.819398189999987</v>
      </c>
      <c r="S112" s="130">
        <v>1.8882582700000001</v>
      </c>
      <c r="T112" s="130">
        <v>7.6078599099999993</v>
      </c>
      <c r="U112" s="130"/>
      <c r="V112" s="130"/>
    </row>
    <row r="113" spans="1:22" hidden="1" outlineLevel="1">
      <c r="A113" s="9">
        <v>43647</v>
      </c>
      <c r="B113" s="130">
        <v>3692.1871458400001</v>
      </c>
      <c r="C113" s="130">
        <v>1440.50705036</v>
      </c>
      <c r="D113" s="130">
        <v>9.1080332599999991</v>
      </c>
      <c r="E113" s="130">
        <v>800.94799812000008</v>
      </c>
      <c r="F113" s="130">
        <v>291.01198456999998</v>
      </c>
      <c r="G113" s="130">
        <v>18.539724609999997</v>
      </c>
      <c r="H113" s="130">
        <v>212.78878575000002</v>
      </c>
      <c r="I113" s="130">
        <v>450.85013802000009</v>
      </c>
      <c r="J113" s="130">
        <v>121.47233062000001</v>
      </c>
      <c r="K113" s="130">
        <v>3.2291555799999996</v>
      </c>
      <c r="L113" s="130">
        <v>93.054820919999997</v>
      </c>
      <c r="M113" s="165" t="s">
        <v>185</v>
      </c>
      <c r="N113" s="130">
        <v>62.520068620000004</v>
      </c>
      <c r="O113" s="130">
        <v>65.096460559999997</v>
      </c>
      <c r="P113" s="130">
        <v>35.1303664</v>
      </c>
      <c r="Q113" s="130">
        <v>4.3135947999999997</v>
      </c>
      <c r="R113" s="130">
        <v>73.105659439999997</v>
      </c>
      <c r="S113" s="130">
        <v>2.0380498999999999</v>
      </c>
      <c r="T113" s="130">
        <v>8.472924309999998</v>
      </c>
      <c r="U113" s="130"/>
      <c r="V113" s="130"/>
    </row>
    <row r="114" spans="1:22" hidden="1" outlineLevel="1">
      <c r="A114" s="9">
        <v>43678</v>
      </c>
      <c r="B114" s="130">
        <v>3178.7726369100005</v>
      </c>
      <c r="C114" s="130">
        <v>1260.6822516899999</v>
      </c>
      <c r="D114" s="130">
        <v>7.8132810700000004</v>
      </c>
      <c r="E114" s="130">
        <v>521.57214819000001</v>
      </c>
      <c r="F114" s="130">
        <v>242.69334094999999</v>
      </c>
      <c r="G114" s="130">
        <v>22.571980099999998</v>
      </c>
      <c r="H114" s="130">
        <v>195.88604205999997</v>
      </c>
      <c r="I114" s="130">
        <v>452.37791842000001</v>
      </c>
      <c r="J114" s="130">
        <v>124.69508557</v>
      </c>
      <c r="K114" s="130">
        <v>3.5558494500000002</v>
      </c>
      <c r="L114" s="130">
        <v>102.11853352</v>
      </c>
      <c r="M114" s="165" t="s">
        <v>185</v>
      </c>
      <c r="N114" s="130">
        <v>58.150687150000003</v>
      </c>
      <c r="O114" s="130">
        <v>64.560551719999992</v>
      </c>
      <c r="P114" s="130">
        <v>42.678367289999997</v>
      </c>
      <c r="Q114" s="130">
        <v>5.7100689399999993</v>
      </c>
      <c r="R114" s="130">
        <v>63.168102919999995</v>
      </c>
      <c r="S114" s="130">
        <v>2.6017671199999999</v>
      </c>
      <c r="T114" s="130">
        <v>7.9366607499999997</v>
      </c>
      <c r="U114" s="130"/>
      <c r="V114" s="130"/>
    </row>
    <row r="115" spans="1:22" hidden="1" outlineLevel="1">
      <c r="A115" s="9">
        <v>43709</v>
      </c>
      <c r="B115" s="130">
        <v>3262.3548829700003</v>
      </c>
      <c r="C115" s="130">
        <v>1366.7328434999999</v>
      </c>
      <c r="D115" s="130">
        <v>7.9687381499999992</v>
      </c>
      <c r="E115" s="130">
        <v>492.51845697000005</v>
      </c>
      <c r="F115" s="130">
        <v>225.38384395</v>
      </c>
      <c r="G115" s="130">
        <v>20.597904329999999</v>
      </c>
      <c r="H115" s="130">
        <v>191.89083856000002</v>
      </c>
      <c r="I115" s="130">
        <v>459.1043502</v>
      </c>
      <c r="J115" s="130">
        <v>118.17409406</v>
      </c>
      <c r="K115" s="130">
        <v>3.4767602499999999</v>
      </c>
      <c r="L115" s="130">
        <v>108.65502728</v>
      </c>
      <c r="M115" s="165" t="s">
        <v>185</v>
      </c>
      <c r="N115" s="130">
        <v>63.465470320000001</v>
      </c>
      <c r="O115" s="130">
        <v>69.697714770000005</v>
      </c>
      <c r="P115" s="130">
        <v>46.809697139999997</v>
      </c>
      <c r="Q115" s="130">
        <v>6.06092108</v>
      </c>
      <c r="R115" s="130">
        <v>69.769414160000011</v>
      </c>
      <c r="S115" s="130">
        <v>3.1027981700000002</v>
      </c>
      <c r="T115" s="130">
        <v>8.9460100800000006</v>
      </c>
      <c r="U115" s="130"/>
      <c r="V115" s="130"/>
    </row>
    <row r="116" spans="1:22" hidden="1" outlineLevel="1">
      <c r="A116" s="9">
        <v>43739</v>
      </c>
      <c r="B116" s="130">
        <v>3366.7041456699999</v>
      </c>
      <c r="C116" s="130">
        <v>1265.29116103</v>
      </c>
      <c r="D116" s="130">
        <v>10.107751950000001</v>
      </c>
      <c r="E116" s="130">
        <v>520.72135055000001</v>
      </c>
      <c r="F116" s="130">
        <v>354.96775336999997</v>
      </c>
      <c r="G116" s="130">
        <v>18.963165889999999</v>
      </c>
      <c r="H116" s="130">
        <v>188.88150300999999</v>
      </c>
      <c r="I116" s="130">
        <v>472.31045927999998</v>
      </c>
      <c r="J116" s="130">
        <v>145.93407401000002</v>
      </c>
      <c r="K116" s="130">
        <v>3.2784474799999996</v>
      </c>
      <c r="L116" s="130">
        <v>114.35701337</v>
      </c>
      <c r="M116" s="165" t="s">
        <v>185</v>
      </c>
      <c r="N116" s="130">
        <v>61.449180149999997</v>
      </c>
      <c r="O116" s="130">
        <v>70.501603219999993</v>
      </c>
      <c r="P116" s="130">
        <v>45.003937580000006</v>
      </c>
      <c r="Q116" s="130">
        <v>5.57605927</v>
      </c>
      <c r="R116" s="130">
        <v>77.555389460000015</v>
      </c>
      <c r="S116" s="130">
        <v>3.5741156099999998</v>
      </c>
      <c r="T116" s="130">
        <v>8.2311804399999993</v>
      </c>
      <c r="U116" s="130"/>
      <c r="V116" s="130"/>
    </row>
    <row r="117" spans="1:22" hidden="1" outlineLevel="1">
      <c r="A117" s="9">
        <v>43770</v>
      </c>
      <c r="B117" s="130">
        <v>3252.0643597899998</v>
      </c>
      <c r="C117" s="130">
        <v>1238.83172294</v>
      </c>
      <c r="D117" s="130">
        <v>8.9438582499999999</v>
      </c>
      <c r="E117" s="130">
        <v>473.70881052999999</v>
      </c>
      <c r="F117" s="130">
        <v>274.93570334999998</v>
      </c>
      <c r="G117" s="130">
        <v>24.697437289999996</v>
      </c>
      <c r="H117" s="130">
        <v>194.11619098000003</v>
      </c>
      <c r="I117" s="130">
        <v>527.05588665000005</v>
      </c>
      <c r="J117" s="130">
        <v>139.59736249000002</v>
      </c>
      <c r="K117" s="130">
        <v>2.8909176799999998</v>
      </c>
      <c r="L117" s="130">
        <v>94.040435299999984</v>
      </c>
      <c r="M117" s="165" t="s">
        <v>185</v>
      </c>
      <c r="N117" s="130">
        <v>58.692338360000001</v>
      </c>
      <c r="O117" s="130">
        <v>74.881025289999997</v>
      </c>
      <c r="P117" s="130">
        <v>40.806061720000002</v>
      </c>
      <c r="Q117" s="130">
        <v>5.6732401800000005</v>
      </c>
      <c r="R117" s="130">
        <v>81.975552669999999</v>
      </c>
      <c r="S117" s="130">
        <v>3.0301777799999998</v>
      </c>
      <c r="T117" s="130">
        <v>8.1876383299999986</v>
      </c>
      <c r="U117" s="130"/>
      <c r="V117" s="130"/>
    </row>
    <row r="118" spans="1:22" hidden="1" outlineLevel="1">
      <c r="A118" s="9">
        <v>43800</v>
      </c>
      <c r="B118" s="130">
        <v>3607.7337996900001</v>
      </c>
      <c r="C118" s="130">
        <v>1082.93084821</v>
      </c>
      <c r="D118" s="130">
        <v>7.3994833399999997</v>
      </c>
      <c r="E118" s="130">
        <v>528.37328177000006</v>
      </c>
      <c r="F118" s="130">
        <v>314.72435201000002</v>
      </c>
      <c r="G118" s="130">
        <v>20.206920599999997</v>
      </c>
      <c r="H118" s="130">
        <v>305.48567771999996</v>
      </c>
      <c r="I118" s="130">
        <v>672.08491198999991</v>
      </c>
      <c r="J118" s="130">
        <v>273.31330799</v>
      </c>
      <c r="K118" s="130">
        <v>2.8169698999999997</v>
      </c>
      <c r="L118" s="130">
        <v>98.848895700000014</v>
      </c>
      <c r="M118" s="165" t="s">
        <v>185</v>
      </c>
      <c r="N118" s="130">
        <v>61.129271250000002</v>
      </c>
      <c r="O118" s="130">
        <v>73.627937299999999</v>
      </c>
      <c r="P118" s="130">
        <v>40.142394529999997</v>
      </c>
      <c r="Q118" s="130">
        <v>5.4973119599999993</v>
      </c>
      <c r="R118" s="130">
        <v>107.05406995999999</v>
      </c>
      <c r="S118" s="130">
        <v>2.6038349300000001</v>
      </c>
      <c r="T118" s="130">
        <v>11.494330529999999</v>
      </c>
      <c r="U118" s="130"/>
      <c r="V118" s="130"/>
    </row>
    <row r="119" spans="1:22" hidden="1" outlineLevel="1">
      <c r="A119" s="9">
        <v>43831</v>
      </c>
      <c r="B119" s="130">
        <v>3583.2652572399998</v>
      </c>
      <c r="C119" s="130">
        <v>1331.1691168499999</v>
      </c>
      <c r="D119" s="130">
        <v>5.8557001799999995</v>
      </c>
      <c r="E119" s="130">
        <v>578.21134488000007</v>
      </c>
      <c r="F119" s="130">
        <v>246.77959374000002</v>
      </c>
      <c r="G119" s="130">
        <v>20.701587439999997</v>
      </c>
      <c r="H119" s="130">
        <v>243.45857380999999</v>
      </c>
      <c r="I119" s="130">
        <v>520.02010712999993</v>
      </c>
      <c r="J119" s="130">
        <v>184.75692405000001</v>
      </c>
      <c r="K119" s="130">
        <v>1.9941420000000003</v>
      </c>
      <c r="L119" s="130">
        <v>102.58827210000001</v>
      </c>
      <c r="M119" s="165">
        <v>2.9044779999999999E-2</v>
      </c>
      <c r="N119" s="130">
        <v>87.632856919999995</v>
      </c>
      <c r="O119" s="130">
        <v>73.813195789999995</v>
      </c>
      <c r="P119" s="130">
        <v>44.344227960000005</v>
      </c>
      <c r="Q119" s="130">
        <v>5.8821710100000004</v>
      </c>
      <c r="R119" s="130">
        <v>116.49729281</v>
      </c>
      <c r="S119" s="130">
        <v>2.6083810000000001</v>
      </c>
      <c r="T119" s="130">
        <v>16.92272479</v>
      </c>
      <c r="U119" s="130"/>
      <c r="V119" s="130"/>
    </row>
    <row r="120" spans="1:22" hidden="1" outlineLevel="1">
      <c r="A120" s="9">
        <v>43862</v>
      </c>
      <c r="B120" s="130">
        <v>3718.6832564199995</v>
      </c>
      <c r="C120" s="130">
        <v>1483.58887183</v>
      </c>
      <c r="D120" s="130">
        <v>2.8172148199999998</v>
      </c>
      <c r="E120" s="130">
        <v>535.58256474000007</v>
      </c>
      <c r="F120" s="130">
        <v>346.48974787999998</v>
      </c>
      <c r="G120" s="130">
        <v>18.128424719999998</v>
      </c>
      <c r="H120" s="130">
        <v>218.00367640000002</v>
      </c>
      <c r="I120" s="130">
        <v>497.79584213999999</v>
      </c>
      <c r="J120" s="130">
        <v>169.29630141000001</v>
      </c>
      <c r="K120" s="130">
        <v>1.99643316</v>
      </c>
      <c r="L120" s="130">
        <v>104.95849855999998</v>
      </c>
      <c r="M120" s="165">
        <v>2.9044779999999999E-2</v>
      </c>
      <c r="N120" s="130">
        <v>80.030602819999984</v>
      </c>
      <c r="O120" s="130">
        <v>72.79194373</v>
      </c>
      <c r="P120" s="130">
        <v>45.4286849</v>
      </c>
      <c r="Q120" s="130">
        <v>5.8414526700000007</v>
      </c>
      <c r="R120" s="130">
        <v>116.93617161000002</v>
      </c>
      <c r="S120" s="130">
        <v>2.4457464500000001</v>
      </c>
      <c r="T120" s="130">
        <v>16.522033799999999</v>
      </c>
      <c r="U120" s="130"/>
      <c r="V120" s="130"/>
    </row>
    <row r="121" spans="1:22" hidden="1" outlineLevel="1">
      <c r="A121" s="9">
        <v>43891</v>
      </c>
      <c r="B121" s="130">
        <v>4285.2905801400002</v>
      </c>
      <c r="C121" s="130">
        <v>2002.7456430299999</v>
      </c>
      <c r="D121" s="130">
        <v>4.8384627199999999</v>
      </c>
      <c r="E121" s="130">
        <v>526.63979368000003</v>
      </c>
      <c r="F121" s="130">
        <v>328.60525932999997</v>
      </c>
      <c r="G121" s="130">
        <v>26.689394830000001</v>
      </c>
      <c r="H121" s="130">
        <v>233.00880627000001</v>
      </c>
      <c r="I121" s="130">
        <v>593.82634839000002</v>
      </c>
      <c r="J121" s="130">
        <v>127.18635797999998</v>
      </c>
      <c r="K121" s="130">
        <v>1.3405798600000001</v>
      </c>
      <c r="L121" s="130">
        <v>113.30109485000001</v>
      </c>
      <c r="M121" s="165">
        <v>2.7070440000000001E-2</v>
      </c>
      <c r="N121" s="130">
        <v>75.444346200000012</v>
      </c>
      <c r="O121" s="130">
        <v>65.922379599999999</v>
      </c>
      <c r="P121" s="130">
        <v>56.228205599999995</v>
      </c>
      <c r="Q121" s="130">
        <v>4.54299067</v>
      </c>
      <c r="R121" s="130">
        <v>109.07632179999999</v>
      </c>
      <c r="S121" s="130">
        <v>2.2696405799999995</v>
      </c>
      <c r="T121" s="130">
        <v>13.59788431</v>
      </c>
      <c r="U121" s="130"/>
      <c r="V121" s="130"/>
    </row>
    <row r="122" spans="1:22" hidden="1" outlineLevel="1">
      <c r="A122" s="9">
        <v>43922</v>
      </c>
      <c r="B122" s="130">
        <v>4998.4128819099997</v>
      </c>
      <c r="C122" s="130">
        <v>2110.5942419200001</v>
      </c>
      <c r="D122" s="130">
        <v>5.4227363500000001</v>
      </c>
      <c r="E122" s="130">
        <v>540.77941582999995</v>
      </c>
      <c r="F122" s="130">
        <v>339.09489409999998</v>
      </c>
      <c r="G122" s="130">
        <v>23.516082669999999</v>
      </c>
      <c r="H122" s="130">
        <v>202.20591464</v>
      </c>
      <c r="I122" s="130">
        <v>1109.3403069799999</v>
      </c>
      <c r="J122" s="130">
        <v>175.2215813</v>
      </c>
      <c r="K122" s="130">
        <v>1.1967674799999999</v>
      </c>
      <c r="L122" s="130">
        <v>130.47257191</v>
      </c>
      <c r="M122" s="165">
        <v>2.42402E-2</v>
      </c>
      <c r="N122" s="130">
        <v>72.558516550000007</v>
      </c>
      <c r="O122" s="130">
        <v>65.229454599999997</v>
      </c>
      <c r="P122" s="130">
        <v>43.548070239999994</v>
      </c>
      <c r="Q122" s="130">
        <v>4.3849812699999999</v>
      </c>
      <c r="R122" s="130">
        <v>159.43390578999998</v>
      </c>
      <c r="S122" s="130">
        <v>1.26748386</v>
      </c>
      <c r="T122" s="130">
        <v>14.12171622</v>
      </c>
      <c r="U122" s="130"/>
      <c r="V122" s="130"/>
    </row>
    <row r="123" spans="1:22" hidden="1" outlineLevel="1">
      <c r="A123" s="9">
        <v>43952</v>
      </c>
      <c r="B123" s="130">
        <v>4770.64860494</v>
      </c>
      <c r="C123" s="130">
        <v>2278.8146255499996</v>
      </c>
      <c r="D123" s="130">
        <v>6.5230792299999996</v>
      </c>
      <c r="E123" s="130">
        <v>543.55144327999994</v>
      </c>
      <c r="F123" s="130">
        <v>377.55022773000007</v>
      </c>
      <c r="G123" s="130">
        <v>24.593175749999997</v>
      </c>
      <c r="H123" s="130">
        <v>347.53211067999996</v>
      </c>
      <c r="I123" s="130">
        <v>540.03981173999989</v>
      </c>
      <c r="J123" s="130">
        <v>107.86982617999999</v>
      </c>
      <c r="K123" s="130">
        <v>2.0515149500000001</v>
      </c>
      <c r="L123" s="130">
        <v>144.05902051000001</v>
      </c>
      <c r="M123" s="165">
        <v>2.3265859999999999E-2</v>
      </c>
      <c r="N123" s="130">
        <v>62.005269859999999</v>
      </c>
      <c r="O123" s="130">
        <v>69.732090520000014</v>
      </c>
      <c r="P123" s="130">
        <v>43.076178950000013</v>
      </c>
      <c r="Q123" s="130">
        <v>4.3622287600000007</v>
      </c>
      <c r="R123" s="130">
        <v>200.56499031000001</v>
      </c>
      <c r="S123" s="130">
        <v>1.06000329</v>
      </c>
      <c r="T123" s="130">
        <v>17.23974179</v>
      </c>
      <c r="U123" s="130"/>
      <c r="V123" s="130"/>
    </row>
    <row r="124" spans="1:22" hidden="1" outlineLevel="1">
      <c r="A124" s="9">
        <v>43983</v>
      </c>
      <c r="B124" s="130">
        <v>4615.2741219899999</v>
      </c>
      <c r="C124" s="130">
        <v>2068.8902411199997</v>
      </c>
      <c r="D124" s="130">
        <v>11.473749089999998</v>
      </c>
      <c r="E124" s="130">
        <v>520.69145052999988</v>
      </c>
      <c r="F124" s="130">
        <v>378.54378260999999</v>
      </c>
      <c r="G124" s="130">
        <v>16.04125681</v>
      </c>
      <c r="H124" s="130">
        <v>287.20890244999993</v>
      </c>
      <c r="I124" s="130">
        <v>590.61709936</v>
      </c>
      <c r="J124" s="130">
        <v>123.61909448</v>
      </c>
      <c r="K124" s="130">
        <v>2.5044455499999998</v>
      </c>
      <c r="L124" s="130">
        <v>155.43569932</v>
      </c>
      <c r="M124" s="165">
        <v>2.2765859999999999E-2</v>
      </c>
      <c r="N124" s="130">
        <v>76.141490760000011</v>
      </c>
      <c r="O124" s="130">
        <v>71.860693550000008</v>
      </c>
      <c r="P124" s="130">
        <v>46.890169959999994</v>
      </c>
      <c r="Q124" s="130">
        <v>4.1724873200000001</v>
      </c>
      <c r="R124" s="130">
        <v>243.05069366000001</v>
      </c>
      <c r="S124" s="130">
        <v>1.4518873000000001</v>
      </c>
      <c r="T124" s="130">
        <v>16.658212259999999</v>
      </c>
      <c r="U124" s="130"/>
      <c r="V124" s="130"/>
    </row>
    <row r="125" spans="1:22" hidden="1" outlineLevel="1">
      <c r="A125" s="9">
        <v>44013</v>
      </c>
      <c r="B125" s="130">
        <v>4835.2997968599984</v>
      </c>
      <c r="C125" s="130">
        <v>2161.52123596</v>
      </c>
      <c r="D125" s="130">
        <v>11.682104890000002</v>
      </c>
      <c r="E125" s="130">
        <v>585.65607390000002</v>
      </c>
      <c r="F125" s="130">
        <v>391.36184672000002</v>
      </c>
      <c r="G125" s="130">
        <v>23.117796299999998</v>
      </c>
      <c r="H125" s="130">
        <v>317.37116886999996</v>
      </c>
      <c r="I125" s="130">
        <v>572.57597974999999</v>
      </c>
      <c r="J125" s="130">
        <v>96.907584459999995</v>
      </c>
      <c r="K125" s="130">
        <v>2.52096286</v>
      </c>
      <c r="L125" s="130">
        <v>166.30317881999997</v>
      </c>
      <c r="M125" s="165">
        <v>1.7814279999999998E-2</v>
      </c>
      <c r="N125" s="130">
        <v>81.722101339999995</v>
      </c>
      <c r="O125" s="130">
        <v>65.612336220000003</v>
      </c>
      <c r="P125" s="130">
        <v>48.613379119999998</v>
      </c>
      <c r="Q125" s="130">
        <v>4.1206146200000004</v>
      </c>
      <c r="R125" s="130">
        <v>286.63028076000001</v>
      </c>
      <c r="S125" s="130">
        <v>1.45436334</v>
      </c>
      <c r="T125" s="130">
        <v>18.110974649999999</v>
      </c>
      <c r="U125" s="130"/>
      <c r="V125" s="130"/>
    </row>
    <row r="126" spans="1:22" hidden="1" outlineLevel="1">
      <c r="A126" s="9">
        <v>44044</v>
      </c>
      <c r="B126" s="130">
        <v>4757.3553654000007</v>
      </c>
      <c r="C126" s="130">
        <v>2050.8290716000001</v>
      </c>
      <c r="D126" s="130">
        <v>9.5841961299999987</v>
      </c>
      <c r="E126" s="130">
        <v>556.92235049999999</v>
      </c>
      <c r="F126" s="130">
        <v>361.84652682999996</v>
      </c>
      <c r="G126" s="130">
        <v>21.52730459</v>
      </c>
      <c r="H126" s="130">
        <v>382.08585555000008</v>
      </c>
      <c r="I126" s="130">
        <v>522.12131815000009</v>
      </c>
      <c r="J126" s="130">
        <v>105.05045768000002</v>
      </c>
      <c r="K126" s="130">
        <v>3.6662120100000002</v>
      </c>
      <c r="L126" s="130">
        <v>161.66317699999999</v>
      </c>
      <c r="M126" s="165">
        <v>1.761428E-2</v>
      </c>
      <c r="N126" s="130">
        <v>102.32889034</v>
      </c>
      <c r="O126" s="130">
        <v>67.868917840000023</v>
      </c>
      <c r="P126" s="130">
        <v>52.372416099999995</v>
      </c>
      <c r="Q126" s="130">
        <v>6.4550879100000005</v>
      </c>
      <c r="R126" s="130">
        <v>333.99139871999995</v>
      </c>
      <c r="S126" s="130">
        <v>3.2256500699999999</v>
      </c>
      <c r="T126" s="130">
        <v>15.798920099999997</v>
      </c>
      <c r="U126" s="130"/>
      <c r="V126" s="130"/>
    </row>
    <row r="127" spans="1:22" hidden="1" outlineLevel="1">
      <c r="A127" s="9">
        <v>44075</v>
      </c>
      <c r="B127" s="130">
        <v>4891.701749150001</v>
      </c>
      <c r="C127" s="130">
        <v>2027.5513643899999</v>
      </c>
      <c r="D127" s="130">
        <v>11.199574769999998</v>
      </c>
      <c r="E127" s="130">
        <v>525.14297895999994</v>
      </c>
      <c r="F127" s="130">
        <v>312.97526849000002</v>
      </c>
      <c r="G127" s="130">
        <v>33.540603730000001</v>
      </c>
      <c r="H127" s="130">
        <v>339.59809560000002</v>
      </c>
      <c r="I127" s="130">
        <v>679.66842405000011</v>
      </c>
      <c r="J127" s="130">
        <v>129.58453048999999</v>
      </c>
      <c r="K127" s="130">
        <v>3.6488626400000004</v>
      </c>
      <c r="L127" s="130">
        <v>183.32626616000002</v>
      </c>
      <c r="M127" s="165">
        <v>1.533994E-2</v>
      </c>
      <c r="N127" s="130">
        <v>87.020014390000014</v>
      </c>
      <c r="O127" s="130">
        <v>70.596803199999997</v>
      </c>
      <c r="P127" s="130">
        <v>63.856478840000008</v>
      </c>
      <c r="Q127" s="130">
        <v>8.2245860099999994</v>
      </c>
      <c r="R127" s="130">
        <v>384.24619272999996</v>
      </c>
      <c r="S127" s="130">
        <v>2.3073331700000002</v>
      </c>
      <c r="T127" s="130">
        <v>29.199031590000001</v>
      </c>
      <c r="U127" s="130"/>
      <c r="V127" s="130"/>
    </row>
    <row r="128" spans="1:22" hidden="1" outlineLevel="1">
      <c r="A128" s="9">
        <v>44105</v>
      </c>
      <c r="B128" s="130">
        <v>4950.5101296600005</v>
      </c>
      <c r="C128" s="130">
        <v>1892.4389807499999</v>
      </c>
      <c r="D128" s="130">
        <v>13.223879570000001</v>
      </c>
      <c r="E128" s="130">
        <v>545.30973237000001</v>
      </c>
      <c r="F128" s="130">
        <v>319.92671815</v>
      </c>
      <c r="G128" s="130">
        <v>23.504848849999998</v>
      </c>
      <c r="H128" s="130">
        <v>500.57778085999996</v>
      </c>
      <c r="I128" s="130">
        <v>646.28523714999994</v>
      </c>
      <c r="J128" s="130">
        <v>101.82855343999999</v>
      </c>
      <c r="K128" s="130">
        <v>3.2596452700000005</v>
      </c>
      <c r="L128" s="130">
        <v>202.43425621</v>
      </c>
      <c r="M128" s="165">
        <v>1.723394E-2</v>
      </c>
      <c r="N128" s="130">
        <v>62.639907269999995</v>
      </c>
      <c r="O128" s="130">
        <v>77.593082960000004</v>
      </c>
      <c r="P128" s="130">
        <v>79.486365619999987</v>
      </c>
      <c r="Q128" s="130">
        <v>8.8704976000000002</v>
      </c>
      <c r="R128" s="130">
        <v>438.21610687000003</v>
      </c>
      <c r="S128" s="130">
        <v>2.4119901799999997</v>
      </c>
      <c r="T128" s="130">
        <v>32.4853126</v>
      </c>
      <c r="U128" s="130"/>
      <c r="V128" s="130"/>
    </row>
    <row r="129" spans="1:22" hidden="1" outlineLevel="1">
      <c r="A129" s="9">
        <v>44136</v>
      </c>
      <c r="B129" s="130">
        <v>4719.19034981</v>
      </c>
      <c r="C129" s="130">
        <v>1896.8066164700003</v>
      </c>
      <c r="D129" s="130">
        <v>12.397735560000001</v>
      </c>
      <c r="E129" s="130">
        <v>575.23030334999999</v>
      </c>
      <c r="F129" s="130">
        <v>247.59765141999995</v>
      </c>
      <c r="G129" s="130">
        <v>23.339220029999996</v>
      </c>
      <c r="H129" s="130">
        <v>382.99711375999999</v>
      </c>
      <c r="I129" s="130">
        <v>625.64536989999999</v>
      </c>
      <c r="J129" s="130">
        <v>79.879034730000001</v>
      </c>
      <c r="K129" s="130">
        <v>3.46417653</v>
      </c>
      <c r="L129" s="130">
        <v>186.79546171000001</v>
      </c>
      <c r="M129" s="165">
        <v>4.6443570000000003E-2</v>
      </c>
      <c r="N129" s="130">
        <v>72.480293700000004</v>
      </c>
      <c r="O129" s="130">
        <v>72.5654842</v>
      </c>
      <c r="P129" s="130">
        <v>44.670302019999994</v>
      </c>
      <c r="Q129" s="130">
        <v>8.5669137600000003</v>
      </c>
      <c r="R129" s="130">
        <v>452.94502036999995</v>
      </c>
      <c r="S129" s="130">
        <v>2.5066628100000004</v>
      </c>
      <c r="T129" s="130">
        <v>31.256545920000001</v>
      </c>
      <c r="U129" s="130"/>
      <c r="V129" s="130"/>
    </row>
    <row r="130" spans="1:22" hidden="1" outlineLevel="1">
      <c r="A130" s="9">
        <v>44166</v>
      </c>
      <c r="B130" s="130">
        <v>5576.2176167500002</v>
      </c>
      <c r="C130" s="130">
        <v>1977.3929572999998</v>
      </c>
      <c r="D130" s="130">
        <v>9.8077500000000004</v>
      </c>
      <c r="E130" s="130">
        <v>654.60261273000015</v>
      </c>
      <c r="F130" s="130">
        <v>388.40213455999998</v>
      </c>
      <c r="G130" s="130">
        <v>25.494392330000004</v>
      </c>
      <c r="H130" s="130">
        <v>572.2294629700001</v>
      </c>
      <c r="I130" s="130">
        <v>657.21872522000012</v>
      </c>
      <c r="J130" s="130">
        <v>190.53608301</v>
      </c>
      <c r="K130" s="130">
        <v>4.5692972100000002</v>
      </c>
      <c r="L130" s="130">
        <v>203.75450276999999</v>
      </c>
      <c r="M130" s="165">
        <v>4.6997200000000003E-2</v>
      </c>
      <c r="N130" s="130">
        <v>63.916216060000004</v>
      </c>
      <c r="O130" s="130">
        <v>82.834494880000008</v>
      </c>
      <c r="P130" s="130">
        <v>43.72604686999999</v>
      </c>
      <c r="Q130" s="130">
        <v>9.282240419999999</v>
      </c>
      <c r="R130" s="130">
        <v>664.24672155999997</v>
      </c>
      <c r="S130" s="130">
        <v>2.5640591800000001</v>
      </c>
      <c r="T130" s="130">
        <v>25.592922479999999</v>
      </c>
      <c r="U130" s="130"/>
      <c r="V130" s="130"/>
    </row>
    <row r="131" spans="1:22" hidden="1" outlineLevel="1">
      <c r="A131" s="9">
        <v>44197</v>
      </c>
      <c r="B131" s="130">
        <v>5524.9818926899998</v>
      </c>
      <c r="C131" s="130">
        <v>2188.8704410300002</v>
      </c>
      <c r="D131" s="130">
        <v>15.36255004</v>
      </c>
      <c r="E131" s="130">
        <v>680.17364758999997</v>
      </c>
      <c r="F131" s="130">
        <v>282.08007782999999</v>
      </c>
      <c r="G131" s="130">
        <v>25.959445259999999</v>
      </c>
      <c r="H131" s="130">
        <v>498.75829951999992</v>
      </c>
      <c r="I131" s="130">
        <v>716.08789683999998</v>
      </c>
      <c r="J131" s="130">
        <v>121.52093126</v>
      </c>
      <c r="K131" s="130">
        <v>3.2982899599999995</v>
      </c>
      <c r="L131" s="130">
        <v>164.98200867</v>
      </c>
      <c r="M131" s="165">
        <v>4.6807210000000002E-2</v>
      </c>
      <c r="N131" s="130">
        <v>82.968408289999999</v>
      </c>
      <c r="O131" s="130">
        <v>80.922374629999993</v>
      </c>
      <c r="P131" s="130">
        <v>52.008103699999999</v>
      </c>
      <c r="Q131" s="130">
        <v>9.245840939999999</v>
      </c>
      <c r="R131" s="130">
        <v>576.85205274999998</v>
      </c>
      <c r="S131" s="130">
        <v>2.2614312100000005</v>
      </c>
      <c r="T131" s="130">
        <v>23.583285959999998</v>
      </c>
      <c r="U131" s="130"/>
      <c r="V131" s="130"/>
    </row>
    <row r="132" spans="1:22" hidden="1" outlineLevel="1">
      <c r="A132" s="9">
        <v>44228</v>
      </c>
      <c r="B132" s="130">
        <v>5755.6176275300013</v>
      </c>
      <c r="C132" s="130">
        <v>2413.6600254499999</v>
      </c>
      <c r="D132" s="130">
        <v>11.425120100000001</v>
      </c>
      <c r="E132" s="130">
        <v>676.44563084000004</v>
      </c>
      <c r="F132" s="130">
        <v>353.12990559999997</v>
      </c>
      <c r="G132" s="130">
        <v>27.992207470000004</v>
      </c>
      <c r="H132" s="130">
        <v>429.01787715999995</v>
      </c>
      <c r="I132" s="130">
        <v>632.83838616000003</v>
      </c>
      <c r="J132" s="130">
        <v>151.03736595000001</v>
      </c>
      <c r="K132" s="130">
        <v>2.8814796899999995</v>
      </c>
      <c r="L132" s="130">
        <v>167.50383531</v>
      </c>
      <c r="M132" s="165">
        <v>6.2176240000000001E-2</v>
      </c>
      <c r="N132" s="130">
        <v>65.830747189999997</v>
      </c>
      <c r="O132" s="130">
        <v>77.301413580000002</v>
      </c>
      <c r="P132" s="130">
        <v>51.875338669999998</v>
      </c>
      <c r="Q132" s="130">
        <v>8.3557037800000007</v>
      </c>
      <c r="R132" s="130">
        <v>660.13725753999995</v>
      </c>
      <c r="S132" s="130">
        <v>1.7481972499999998</v>
      </c>
      <c r="T132" s="130">
        <v>24.37495955</v>
      </c>
      <c r="U132" s="130"/>
      <c r="V132" s="130"/>
    </row>
    <row r="133" spans="1:22" hidden="1" outlineLevel="1">
      <c r="A133" s="9">
        <v>44256</v>
      </c>
      <c r="B133" s="130">
        <v>5844.2772145199988</v>
      </c>
      <c r="C133" s="130">
        <v>2659.0016367099997</v>
      </c>
      <c r="D133" s="130">
        <v>13.410863549999998</v>
      </c>
      <c r="E133" s="130">
        <v>645.14560248999987</v>
      </c>
      <c r="F133" s="130">
        <v>309.32197152000009</v>
      </c>
      <c r="G133" s="130">
        <v>41.092466989999998</v>
      </c>
      <c r="H133" s="130">
        <v>319.12654166000004</v>
      </c>
      <c r="I133" s="130">
        <v>655.09992737999994</v>
      </c>
      <c r="J133" s="130">
        <v>157.96368461999998</v>
      </c>
      <c r="K133" s="130">
        <v>2.7597789800000001</v>
      </c>
      <c r="L133" s="130">
        <v>149.61117143999999</v>
      </c>
      <c r="M133" s="165">
        <v>6.3161400000000006E-2</v>
      </c>
      <c r="N133" s="130">
        <v>69.646761080000005</v>
      </c>
      <c r="O133" s="130">
        <v>80.364001540000004</v>
      </c>
      <c r="P133" s="130">
        <v>61.256875189999995</v>
      </c>
      <c r="Q133" s="130">
        <v>7.6618461</v>
      </c>
      <c r="R133" s="130">
        <v>646.56476901999997</v>
      </c>
      <c r="S133" s="130">
        <v>2.1592476700000001</v>
      </c>
      <c r="T133" s="130">
        <v>24.026907180000002</v>
      </c>
      <c r="U133" s="130"/>
      <c r="V133" s="130"/>
    </row>
    <row r="134" spans="1:22" hidden="1" outlineLevel="1">
      <c r="A134" s="9">
        <v>44287</v>
      </c>
      <c r="B134" s="130">
        <v>5756.187516</v>
      </c>
      <c r="C134" s="130">
        <v>2890.6850056500002</v>
      </c>
      <c r="D134" s="130">
        <v>15.130103519999999</v>
      </c>
      <c r="E134" s="130">
        <v>621.53063797999994</v>
      </c>
      <c r="F134" s="130">
        <v>287.52548142000001</v>
      </c>
      <c r="G134" s="130">
        <v>32.27417852</v>
      </c>
      <c r="H134" s="130">
        <v>261.95618937999996</v>
      </c>
      <c r="I134" s="130">
        <v>659.35164626999995</v>
      </c>
      <c r="J134" s="130">
        <v>128.95964061000001</v>
      </c>
      <c r="K134" s="130">
        <v>2.9820183500000002</v>
      </c>
      <c r="L134" s="130">
        <v>165.53122293000001</v>
      </c>
      <c r="M134" s="165">
        <v>6.6178559999999997E-2</v>
      </c>
      <c r="N134" s="130">
        <v>69.988278219999998</v>
      </c>
      <c r="O134" s="130">
        <v>77.950449249999991</v>
      </c>
      <c r="P134" s="130">
        <v>62.947244230000003</v>
      </c>
      <c r="Q134" s="130">
        <v>6.6283917900000011</v>
      </c>
      <c r="R134" s="130">
        <v>452.16269829000009</v>
      </c>
      <c r="S134" s="130">
        <v>1.2937884300000002</v>
      </c>
      <c r="T134" s="130">
        <v>19.224362599999999</v>
      </c>
      <c r="U134" s="130"/>
      <c r="V134" s="130"/>
    </row>
    <row r="135" spans="1:22" hidden="1" outlineLevel="1">
      <c r="A135" s="9">
        <v>44317</v>
      </c>
      <c r="B135" s="130">
        <v>5939.4675596600009</v>
      </c>
      <c r="C135" s="130">
        <v>2751.6408529699997</v>
      </c>
      <c r="D135" s="130">
        <v>7.2338130100000004</v>
      </c>
      <c r="E135" s="130">
        <v>648.28799991000005</v>
      </c>
      <c r="F135" s="130">
        <v>312.35657557999997</v>
      </c>
      <c r="G135" s="130">
        <v>46.602518160000002</v>
      </c>
      <c r="H135" s="130">
        <v>298.33905747</v>
      </c>
      <c r="I135" s="130">
        <v>801.85891511</v>
      </c>
      <c r="J135" s="130">
        <v>136.37142967</v>
      </c>
      <c r="K135" s="130">
        <v>4.5838621599999998</v>
      </c>
      <c r="L135" s="130">
        <v>150.19580081999999</v>
      </c>
      <c r="M135" s="165">
        <v>7.4736769999999994E-2</v>
      </c>
      <c r="N135" s="130">
        <v>79.645543120000013</v>
      </c>
      <c r="O135" s="130">
        <v>85.319590559999995</v>
      </c>
      <c r="P135" s="130">
        <v>44.653378159999995</v>
      </c>
      <c r="Q135" s="130">
        <v>6.8652884900000002</v>
      </c>
      <c r="R135" s="130">
        <v>543.82535892999999</v>
      </c>
      <c r="S135" s="130">
        <v>1.5172619200000004</v>
      </c>
      <c r="T135" s="130">
        <v>20.09557685</v>
      </c>
      <c r="U135" s="130"/>
      <c r="V135" s="130"/>
    </row>
    <row r="136" spans="1:22" hidden="1" outlineLevel="1">
      <c r="A136" s="9">
        <v>44348</v>
      </c>
      <c r="B136" s="130">
        <v>5473.8380747800002</v>
      </c>
      <c r="C136" s="130">
        <v>2463.0503509999999</v>
      </c>
      <c r="D136" s="130">
        <v>9.1849981299999985</v>
      </c>
      <c r="E136" s="130">
        <v>622.09712685999989</v>
      </c>
      <c r="F136" s="130">
        <v>316.42127612999997</v>
      </c>
      <c r="G136" s="130">
        <v>26.196244150000002</v>
      </c>
      <c r="H136" s="130">
        <v>240.12532465999999</v>
      </c>
      <c r="I136" s="130">
        <v>715.25530294999999</v>
      </c>
      <c r="J136" s="130">
        <v>155.87029849000004</v>
      </c>
      <c r="K136" s="130">
        <v>6.7104329400000005</v>
      </c>
      <c r="L136" s="130">
        <v>147.91776973</v>
      </c>
      <c r="M136" s="165">
        <v>6.9961200000000001E-2</v>
      </c>
      <c r="N136" s="130">
        <v>92.423324769999994</v>
      </c>
      <c r="O136" s="130">
        <v>88.356350500000005</v>
      </c>
      <c r="P136" s="130">
        <v>47.710289730000007</v>
      </c>
      <c r="Q136" s="130">
        <v>6.47166774</v>
      </c>
      <c r="R136" s="130">
        <v>514.80971865000004</v>
      </c>
      <c r="S136" s="130">
        <v>2.10255109</v>
      </c>
      <c r="T136" s="130">
        <v>19.065086060000002</v>
      </c>
      <c r="U136" s="130"/>
      <c r="V136" s="130"/>
    </row>
    <row r="137" spans="1:22" hidden="1" outlineLevel="1">
      <c r="A137" s="9">
        <v>44378</v>
      </c>
      <c r="B137" s="130">
        <v>5487.6684749300002</v>
      </c>
      <c r="C137" s="130">
        <v>2478.0108399999999</v>
      </c>
      <c r="D137" s="130">
        <v>11.159545490000001</v>
      </c>
      <c r="E137" s="130">
        <v>632.18101815</v>
      </c>
      <c r="F137" s="130">
        <v>303.58745317</v>
      </c>
      <c r="G137" s="130">
        <v>37.464317299999998</v>
      </c>
      <c r="H137" s="130">
        <v>266.28282817000002</v>
      </c>
      <c r="I137" s="130">
        <v>750.0810451100001</v>
      </c>
      <c r="J137" s="130">
        <v>159.18333243000001</v>
      </c>
      <c r="K137" s="130">
        <v>6.8775530499999995</v>
      </c>
      <c r="L137" s="130">
        <v>143.72026335999999</v>
      </c>
      <c r="M137" s="165">
        <v>9.0655920000000001E-2</v>
      </c>
      <c r="N137" s="130">
        <v>86.489173989999998</v>
      </c>
      <c r="O137" s="130">
        <v>84.534196430000009</v>
      </c>
      <c r="P137" s="130">
        <v>57.964756439999988</v>
      </c>
      <c r="Q137" s="130">
        <v>5.4714495200000002</v>
      </c>
      <c r="R137" s="130">
        <v>445.14873045000002</v>
      </c>
      <c r="S137" s="130">
        <v>1.4310558600000001</v>
      </c>
      <c r="T137" s="130">
        <v>17.99026009</v>
      </c>
      <c r="U137" s="130"/>
      <c r="V137" s="130"/>
    </row>
    <row r="138" spans="1:22" hidden="1" outlineLevel="1">
      <c r="A138" s="9">
        <v>44409</v>
      </c>
      <c r="B138" s="130">
        <v>5602.0593479500003</v>
      </c>
      <c r="C138" s="130">
        <v>2535.2004115599998</v>
      </c>
      <c r="D138" s="130">
        <v>13.84568614</v>
      </c>
      <c r="E138" s="130">
        <v>776.74886174000005</v>
      </c>
      <c r="F138" s="130">
        <v>334.25639180000002</v>
      </c>
      <c r="G138" s="130">
        <v>43.602626149999999</v>
      </c>
      <c r="H138" s="130">
        <v>195.25469961000005</v>
      </c>
      <c r="I138" s="130">
        <v>708.32182572000011</v>
      </c>
      <c r="J138" s="130">
        <v>135.52594947</v>
      </c>
      <c r="K138" s="130">
        <v>7.6260873500000006</v>
      </c>
      <c r="L138" s="130">
        <v>143.96486511000001</v>
      </c>
      <c r="M138" s="165">
        <v>0.10417836</v>
      </c>
      <c r="N138" s="130">
        <v>72.447233100000005</v>
      </c>
      <c r="O138" s="130">
        <v>88.718692919999995</v>
      </c>
      <c r="P138" s="130">
        <v>82.450831119999989</v>
      </c>
      <c r="Q138" s="130">
        <v>9.315755489999999</v>
      </c>
      <c r="R138" s="130">
        <v>435.48000093000007</v>
      </c>
      <c r="S138" s="130">
        <v>1.73425505</v>
      </c>
      <c r="T138" s="130">
        <v>17.460996330000004</v>
      </c>
      <c r="U138" s="130"/>
      <c r="V138" s="130"/>
    </row>
    <row r="139" spans="1:22" hidden="1" outlineLevel="1">
      <c r="A139" s="9">
        <v>44440</v>
      </c>
      <c r="B139" s="130">
        <v>5770.2115716599992</v>
      </c>
      <c r="C139" s="130">
        <v>2535.0299540699998</v>
      </c>
      <c r="D139" s="130">
        <v>18.143919580000002</v>
      </c>
      <c r="E139" s="130">
        <v>773.31813983999996</v>
      </c>
      <c r="F139" s="130">
        <v>338.5338107</v>
      </c>
      <c r="G139" s="130">
        <v>51.164200379999997</v>
      </c>
      <c r="H139" s="130">
        <v>205.12149801999999</v>
      </c>
      <c r="I139" s="130">
        <v>743.14573592000011</v>
      </c>
      <c r="J139" s="130">
        <v>178.33809742</v>
      </c>
      <c r="K139" s="130">
        <v>8.5667996999999989</v>
      </c>
      <c r="L139" s="130">
        <v>150.45003620999998</v>
      </c>
      <c r="M139" s="165">
        <v>0.10577232</v>
      </c>
      <c r="N139" s="130">
        <v>106.35888663</v>
      </c>
      <c r="O139" s="130">
        <v>92.770332759999988</v>
      </c>
      <c r="P139" s="130">
        <v>83.599292169999984</v>
      </c>
      <c r="Q139" s="130">
        <v>11.157847939999998</v>
      </c>
      <c r="R139" s="130">
        <v>453.72662819000004</v>
      </c>
      <c r="S139" s="130">
        <v>2.40139082</v>
      </c>
      <c r="T139" s="130">
        <v>18.27922899</v>
      </c>
      <c r="U139" s="130"/>
      <c r="V139" s="130"/>
    </row>
    <row r="140" spans="1:22" hidden="1" outlineLevel="1">
      <c r="A140" s="9">
        <v>44470</v>
      </c>
      <c r="B140" s="130">
        <v>6097.37292462</v>
      </c>
      <c r="C140" s="130">
        <v>2682.5199210700002</v>
      </c>
      <c r="D140" s="130">
        <v>11.33264571</v>
      </c>
      <c r="E140" s="130">
        <v>873.17713461000005</v>
      </c>
      <c r="F140" s="130">
        <v>298.83716552999999</v>
      </c>
      <c r="G140" s="130">
        <v>43.864010669999999</v>
      </c>
      <c r="H140" s="130">
        <v>208.58196453000002</v>
      </c>
      <c r="I140" s="130">
        <v>882.75778015000014</v>
      </c>
      <c r="J140" s="130">
        <v>164.29023189999998</v>
      </c>
      <c r="K140" s="130">
        <v>6.0431783199999991</v>
      </c>
      <c r="L140" s="130">
        <v>156.0945031</v>
      </c>
      <c r="M140" s="165">
        <v>0.57205408000000002</v>
      </c>
      <c r="N140" s="130">
        <v>90.00456976000001</v>
      </c>
      <c r="O140" s="130">
        <v>87.706300020000015</v>
      </c>
      <c r="P140" s="130">
        <v>72.444853540000011</v>
      </c>
      <c r="Q140" s="130">
        <v>10.21981851</v>
      </c>
      <c r="R140" s="130">
        <v>462.84135111000001</v>
      </c>
      <c r="S140" s="130">
        <v>3.0661257000000002</v>
      </c>
      <c r="T140" s="130">
        <v>43.019316310000001</v>
      </c>
      <c r="U140" s="130"/>
      <c r="V140" s="130"/>
    </row>
    <row r="141" spans="1:22" hidden="1" outlineLevel="1">
      <c r="A141" s="9">
        <v>44501</v>
      </c>
      <c r="B141" s="130">
        <v>5796.6126408399987</v>
      </c>
      <c r="C141" s="130">
        <v>2407.5271877499999</v>
      </c>
      <c r="D141" s="130">
        <v>17.341981960000002</v>
      </c>
      <c r="E141" s="130">
        <v>748.43393081000011</v>
      </c>
      <c r="F141" s="130">
        <v>410.04409688999999</v>
      </c>
      <c r="G141" s="130">
        <v>42.775052520000003</v>
      </c>
      <c r="H141" s="130">
        <v>170.98285292</v>
      </c>
      <c r="I141" s="130">
        <v>812.89211369999987</v>
      </c>
      <c r="J141" s="130">
        <v>200.71480827999994</v>
      </c>
      <c r="K141" s="130">
        <v>7.38782008</v>
      </c>
      <c r="L141" s="130">
        <v>154.87918999999999</v>
      </c>
      <c r="M141" s="165">
        <v>0.94834243000000007</v>
      </c>
      <c r="N141" s="130">
        <v>82.624835529999999</v>
      </c>
      <c r="O141" s="130">
        <v>109.16292215</v>
      </c>
      <c r="P141" s="130">
        <v>78.592491560000013</v>
      </c>
      <c r="Q141" s="130">
        <v>9.9261236900000007</v>
      </c>
      <c r="R141" s="130">
        <v>500.17293349999994</v>
      </c>
      <c r="S141" s="130">
        <v>3.8225663599999997</v>
      </c>
      <c r="T141" s="130">
        <v>38.383390710000008</v>
      </c>
      <c r="U141" s="130"/>
      <c r="V141" s="130"/>
    </row>
    <row r="142" spans="1:22" hidden="1" outlineLevel="1">
      <c r="A142" s="9">
        <v>44531</v>
      </c>
      <c r="B142" s="130">
        <v>6949.2852213400001</v>
      </c>
      <c r="C142" s="130">
        <v>2459.3005098700005</v>
      </c>
      <c r="D142" s="130">
        <v>13.84638766</v>
      </c>
      <c r="E142" s="130">
        <v>931.90366265999978</v>
      </c>
      <c r="F142" s="130">
        <v>794.88338369000007</v>
      </c>
      <c r="G142" s="130">
        <v>38.779719879999995</v>
      </c>
      <c r="H142" s="130">
        <v>393.6860881500001</v>
      </c>
      <c r="I142" s="130">
        <v>961.32433187000004</v>
      </c>
      <c r="J142" s="130">
        <v>350.34218051000005</v>
      </c>
      <c r="K142" s="130">
        <v>5.3644797000000004</v>
      </c>
      <c r="L142" s="130">
        <v>161.93100551999999</v>
      </c>
      <c r="M142" s="165">
        <v>1.8367758200000002</v>
      </c>
      <c r="N142" s="130">
        <v>70.475192289999995</v>
      </c>
      <c r="O142" s="130">
        <v>111.44745086999998</v>
      </c>
      <c r="P142" s="130">
        <v>74.985541429999984</v>
      </c>
      <c r="Q142" s="130">
        <v>9.1612529899999995</v>
      </c>
      <c r="R142" s="130">
        <v>527.97701131000008</v>
      </c>
      <c r="S142" s="130">
        <v>4.4182495899999994</v>
      </c>
      <c r="T142" s="130">
        <v>37.621997530000002</v>
      </c>
      <c r="U142" s="130"/>
      <c r="V142" s="130"/>
    </row>
    <row r="143" spans="1:22" hidden="1" outlineLevel="1">
      <c r="A143" s="9">
        <v>44562</v>
      </c>
      <c r="B143" s="130">
        <v>6704.7983568699992</v>
      </c>
      <c r="C143" s="130">
        <v>2912.13323128</v>
      </c>
      <c r="D143" s="130">
        <v>7.2728221899999994</v>
      </c>
      <c r="E143" s="130">
        <v>943.54342382000004</v>
      </c>
      <c r="F143" s="130">
        <v>504.20303348000004</v>
      </c>
      <c r="G143" s="130">
        <v>40.023434690000002</v>
      </c>
      <c r="H143" s="130">
        <v>229.54834535999998</v>
      </c>
      <c r="I143" s="130">
        <v>925.49481103999995</v>
      </c>
      <c r="J143" s="130">
        <v>275.53318195999998</v>
      </c>
      <c r="K143" s="130">
        <v>6.7064854900000004</v>
      </c>
      <c r="L143" s="130">
        <v>173.14921785999999</v>
      </c>
      <c r="M143" s="165">
        <v>2.6011913899999999</v>
      </c>
      <c r="N143" s="130">
        <v>95.767030140000003</v>
      </c>
      <c r="O143" s="130">
        <v>91.469868430000005</v>
      </c>
      <c r="P143" s="130">
        <v>65.92544552999999</v>
      </c>
      <c r="Q143" s="130">
        <v>10.725095119999999</v>
      </c>
      <c r="R143" s="130">
        <v>383.44216804999996</v>
      </c>
      <c r="S143" s="130">
        <v>4.9990892699999998</v>
      </c>
      <c r="T143" s="130">
        <v>32.260481769999998</v>
      </c>
      <c r="U143" s="130"/>
      <c r="V143" s="130"/>
    </row>
    <row r="144" spans="1:22" hidden="1" outlineLevel="1">
      <c r="A144" s="9">
        <v>44593</v>
      </c>
      <c r="B144" s="130">
        <v>7740.59204133</v>
      </c>
      <c r="C144" s="130">
        <v>3404.3665340300004</v>
      </c>
      <c r="D144" s="130">
        <v>7.0395731899999996</v>
      </c>
      <c r="E144" s="130">
        <v>745.87817306999989</v>
      </c>
      <c r="F144" s="130">
        <v>890.32188695000013</v>
      </c>
      <c r="G144" s="130">
        <v>28.575649290000001</v>
      </c>
      <c r="H144" s="130">
        <v>168.71096856</v>
      </c>
      <c r="I144" s="130">
        <v>1101.92360923</v>
      </c>
      <c r="J144" s="130">
        <v>367.16581986000006</v>
      </c>
      <c r="K144" s="130">
        <v>4.9085254600000008</v>
      </c>
      <c r="L144" s="130">
        <v>199.88184891999998</v>
      </c>
      <c r="M144" s="165">
        <v>0.74171361000000002</v>
      </c>
      <c r="N144" s="130">
        <v>93.730835399999989</v>
      </c>
      <c r="O144" s="130">
        <v>75.217060379999992</v>
      </c>
      <c r="P144" s="130">
        <v>51.113769230000003</v>
      </c>
      <c r="Q144" s="130">
        <v>8.8600031599999998</v>
      </c>
      <c r="R144" s="130">
        <v>562.43945946000008</v>
      </c>
      <c r="S144" s="130">
        <v>4.3945952799999999</v>
      </c>
      <c r="T144" s="130">
        <v>25.322016249999997</v>
      </c>
      <c r="U144" s="130"/>
      <c r="V144" s="130"/>
    </row>
    <row r="145" spans="1:22" hidden="1" outlineLevel="1">
      <c r="A145" s="9">
        <v>44621</v>
      </c>
      <c r="B145" s="130">
        <v>7388.8634528599996</v>
      </c>
      <c r="C145" s="130">
        <v>2797.3699460799999</v>
      </c>
      <c r="D145" s="130">
        <v>5.18482573</v>
      </c>
      <c r="E145" s="130">
        <v>774.76606573999993</v>
      </c>
      <c r="F145" s="130">
        <v>1189.6691346299999</v>
      </c>
      <c r="G145" s="130">
        <v>31.449428979999997</v>
      </c>
      <c r="H145" s="130">
        <v>133.20461953</v>
      </c>
      <c r="I145" s="130">
        <v>1002.5478817700001</v>
      </c>
      <c r="J145" s="130">
        <v>333.32906625999999</v>
      </c>
      <c r="K145" s="130">
        <v>3.88428152</v>
      </c>
      <c r="L145" s="130">
        <v>243.22162561000002</v>
      </c>
      <c r="M145" s="165">
        <v>0.53425242000000006</v>
      </c>
      <c r="N145" s="130">
        <v>96.700969020000002</v>
      </c>
      <c r="O145" s="130">
        <v>57.235839300000002</v>
      </c>
      <c r="P145" s="130">
        <v>50.022570719999997</v>
      </c>
      <c r="Q145" s="130">
        <v>6.3373722000000008</v>
      </c>
      <c r="R145" s="130">
        <v>634.45077262000007</v>
      </c>
      <c r="S145" s="130">
        <v>4.0065899599999995</v>
      </c>
      <c r="T145" s="130">
        <v>24.948210770000003</v>
      </c>
      <c r="U145" s="130"/>
      <c r="V145" s="130"/>
    </row>
    <row r="146" spans="1:22" hidden="1" outlineLevel="1">
      <c r="A146" s="9">
        <v>44652</v>
      </c>
      <c r="B146" s="130">
        <v>7580.9237450599994</v>
      </c>
      <c r="C146" s="130">
        <v>2938.1824696699996</v>
      </c>
      <c r="D146" s="130">
        <v>3.7989961500000002</v>
      </c>
      <c r="E146" s="130">
        <v>1089.5497943999999</v>
      </c>
      <c r="F146" s="130">
        <v>686.50417825999989</v>
      </c>
      <c r="G146" s="130">
        <v>27.306437469999995</v>
      </c>
      <c r="H146" s="130">
        <v>135.30254356999998</v>
      </c>
      <c r="I146" s="130">
        <v>1194.6725096999999</v>
      </c>
      <c r="J146" s="130">
        <v>358.41792451000003</v>
      </c>
      <c r="K146" s="130">
        <v>4.6080432500000006</v>
      </c>
      <c r="L146" s="130">
        <v>211.64026182999999</v>
      </c>
      <c r="M146" s="165">
        <v>0.44384885000000002</v>
      </c>
      <c r="N146" s="130">
        <v>92.858118179999991</v>
      </c>
      <c r="O146" s="130">
        <v>53.348364550000007</v>
      </c>
      <c r="P146" s="130">
        <v>54.615665229999998</v>
      </c>
      <c r="Q146" s="130">
        <v>6.8985670299999997</v>
      </c>
      <c r="R146" s="130">
        <v>686.98892581000007</v>
      </c>
      <c r="S146" s="130">
        <v>4.0628845499999997</v>
      </c>
      <c r="T146" s="130">
        <v>31.724212049999998</v>
      </c>
      <c r="U146" s="130"/>
      <c r="V146" s="130"/>
    </row>
    <row r="147" spans="1:22" hidden="1" outlineLevel="1">
      <c r="A147" s="9">
        <v>44682</v>
      </c>
      <c r="B147" s="130">
        <v>7581.4050905599988</v>
      </c>
      <c r="C147" s="130">
        <v>2886.6256939799996</v>
      </c>
      <c r="D147" s="130">
        <v>12.971185939999998</v>
      </c>
      <c r="E147" s="130">
        <v>1180.6424224799998</v>
      </c>
      <c r="F147" s="130">
        <v>661.08138664000001</v>
      </c>
      <c r="G147" s="130">
        <v>31.594929780000001</v>
      </c>
      <c r="H147" s="130">
        <v>101.07187242000001</v>
      </c>
      <c r="I147" s="130">
        <v>1218.3889162599999</v>
      </c>
      <c r="J147" s="130">
        <v>298.33247932</v>
      </c>
      <c r="K147" s="130">
        <v>3.8373501800000001</v>
      </c>
      <c r="L147" s="130">
        <v>247.29840799999999</v>
      </c>
      <c r="M147" s="165">
        <v>1.71994841</v>
      </c>
      <c r="N147" s="130">
        <v>102.09193878999999</v>
      </c>
      <c r="O147" s="130">
        <v>56.746117999999989</v>
      </c>
      <c r="P147" s="130">
        <v>55.377186250000008</v>
      </c>
      <c r="Q147" s="130">
        <v>7.9039551800000005</v>
      </c>
      <c r="R147" s="130">
        <v>685.39838835</v>
      </c>
      <c r="S147" s="130">
        <v>3.7510580100000004</v>
      </c>
      <c r="T147" s="130">
        <v>26.571852570000001</v>
      </c>
      <c r="U147" s="130"/>
      <c r="V147" s="130"/>
    </row>
    <row r="148" spans="1:22" hidden="1" outlineLevel="1">
      <c r="A148" s="9">
        <v>44713</v>
      </c>
      <c r="B148" s="130">
        <v>7236.2444003000019</v>
      </c>
      <c r="C148" s="130">
        <v>2762.98089308</v>
      </c>
      <c r="D148" s="130">
        <v>11.022034190000001</v>
      </c>
      <c r="E148" s="130">
        <v>1096.2048708299999</v>
      </c>
      <c r="F148" s="130">
        <v>537.10885466999991</v>
      </c>
      <c r="G148" s="130">
        <v>32.481820739999996</v>
      </c>
      <c r="H148" s="130">
        <v>131.74552881999998</v>
      </c>
      <c r="I148" s="130">
        <v>1143.38306715</v>
      </c>
      <c r="J148" s="130">
        <v>255.63223776000001</v>
      </c>
      <c r="K148" s="130">
        <v>7.0282984000000015</v>
      </c>
      <c r="L148" s="130">
        <v>200.20875091000002</v>
      </c>
      <c r="M148" s="165">
        <v>1.7677056899999999</v>
      </c>
      <c r="N148" s="130">
        <v>99.21030974</v>
      </c>
      <c r="O148" s="130">
        <v>61.990550909999996</v>
      </c>
      <c r="P148" s="130">
        <v>79.833448849999996</v>
      </c>
      <c r="Q148" s="130">
        <v>8.7371432299999991</v>
      </c>
      <c r="R148" s="130">
        <v>777.20635065999988</v>
      </c>
      <c r="S148" s="130">
        <v>2.63986739</v>
      </c>
      <c r="T148" s="130">
        <v>27.062667279999999</v>
      </c>
      <c r="U148" s="130"/>
      <c r="V148" s="130"/>
    </row>
    <row r="149" spans="1:22" hidden="1" outlineLevel="1">
      <c r="A149" s="9">
        <v>44743</v>
      </c>
      <c r="B149" s="130">
        <v>8115.8348534000006</v>
      </c>
      <c r="C149" s="130">
        <v>2844.9528482599999</v>
      </c>
      <c r="D149" s="130">
        <v>11.87269146</v>
      </c>
      <c r="E149" s="130">
        <v>1893.27533606</v>
      </c>
      <c r="F149" s="130">
        <v>447.95120335999997</v>
      </c>
      <c r="G149" s="130">
        <v>44.560556670000004</v>
      </c>
      <c r="H149" s="130">
        <v>129.29795370999997</v>
      </c>
      <c r="I149" s="130">
        <v>1165.0534753099998</v>
      </c>
      <c r="J149" s="130">
        <v>222.94701197000006</v>
      </c>
      <c r="K149" s="130">
        <v>6.1347619</v>
      </c>
      <c r="L149" s="130">
        <v>274.55155299</v>
      </c>
      <c r="M149" s="165">
        <v>1.2111573899999999</v>
      </c>
      <c r="N149" s="130">
        <v>110.3425026</v>
      </c>
      <c r="O149" s="130">
        <v>73.410592099999988</v>
      </c>
      <c r="P149" s="130">
        <v>108.03730024000001</v>
      </c>
      <c r="Q149" s="130">
        <v>9.61179016</v>
      </c>
      <c r="R149" s="130">
        <v>732.17375208999999</v>
      </c>
      <c r="S149" s="130">
        <v>2.7470778400000002</v>
      </c>
      <c r="T149" s="130">
        <v>37.703289289999994</v>
      </c>
      <c r="U149" s="130"/>
      <c r="V149" s="130"/>
    </row>
    <row r="150" spans="1:22" hidden="1" outlineLevel="1">
      <c r="A150" s="9">
        <v>44774</v>
      </c>
      <c r="B150" s="130">
        <v>8247.7208602399987</v>
      </c>
      <c r="C150" s="130">
        <v>3133.2440244499999</v>
      </c>
      <c r="D150" s="130">
        <v>12.079276799999999</v>
      </c>
      <c r="E150" s="130">
        <v>2000.9985213299999</v>
      </c>
      <c r="F150" s="130">
        <v>356.31095927000001</v>
      </c>
      <c r="G150" s="130">
        <v>37.877331939999998</v>
      </c>
      <c r="H150" s="130">
        <v>131.94675934</v>
      </c>
      <c r="I150" s="130">
        <v>915.95574941999985</v>
      </c>
      <c r="J150" s="130">
        <v>238.36307013999999</v>
      </c>
      <c r="K150" s="130">
        <v>7.08654093</v>
      </c>
      <c r="L150" s="130">
        <v>290.87028083000001</v>
      </c>
      <c r="M150" s="165">
        <v>1.00762872</v>
      </c>
      <c r="N150" s="130">
        <v>114.59214589999999</v>
      </c>
      <c r="O150" s="130">
        <v>81.185386670000014</v>
      </c>
      <c r="P150" s="130">
        <v>114.16247732000001</v>
      </c>
      <c r="Q150" s="130">
        <v>13.444303049999998</v>
      </c>
      <c r="R150" s="130">
        <v>767.01976562000004</v>
      </c>
      <c r="S150" s="130">
        <v>2.7188078999999998</v>
      </c>
      <c r="T150" s="130">
        <v>28.857830610000001</v>
      </c>
      <c r="U150" s="130"/>
      <c r="V150" s="130"/>
    </row>
    <row r="151" spans="1:22" hidden="1" outlineLevel="1">
      <c r="A151" s="9">
        <v>44805</v>
      </c>
      <c r="B151" s="130">
        <v>8660.6189650000015</v>
      </c>
      <c r="C151" s="130">
        <v>3133.0988948300001</v>
      </c>
      <c r="D151" s="130">
        <v>17.503682879999999</v>
      </c>
      <c r="E151" s="130">
        <v>2039.8958533499999</v>
      </c>
      <c r="F151" s="130">
        <v>359.65265109999996</v>
      </c>
      <c r="G151" s="130">
        <v>40.025736760000008</v>
      </c>
      <c r="H151" s="130">
        <v>151.13282062999997</v>
      </c>
      <c r="I151" s="130">
        <v>1079.93173815</v>
      </c>
      <c r="J151" s="130">
        <v>391.96051752000005</v>
      </c>
      <c r="K151" s="130">
        <v>7.5135103699999997</v>
      </c>
      <c r="L151" s="130">
        <v>294.89920610000001</v>
      </c>
      <c r="M151" s="165">
        <v>1.62860662</v>
      </c>
      <c r="N151" s="130">
        <v>133.97172644000003</v>
      </c>
      <c r="O151" s="130">
        <v>87.851681570000011</v>
      </c>
      <c r="P151" s="130">
        <v>127.27453486</v>
      </c>
      <c r="Q151" s="130">
        <v>17.26860417</v>
      </c>
      <c r="R151" s="130">
        <v>744.60091424999996</v>
      </c>
      <c r="S151" s="130">
        <v>2.5384299699999997</v>
      </c>
      <c r="T151" s="130">
        <v>29.869855430000001</v>
      </c>
      <c r="U151" s="130"/>
      <c r="V151" s="130"/>
    </row>
    <row r="152" spans="1:22" hidden="1" outlineLevel="1">
      <c r="A152" s="9">
        <v>44835</v>
      </c>
      <c r="B152" s="130">
        <v>9431.2453011999987</v>
      </c>
      <c r="C152" s="130">
        <v>3357.9882125100003</v>
      </c>
      <c r="D152" s="130">
        <v>27.38637889</v>
      </c>
      <c r="E152" s="130">
        <v>2323.9092582899998</v>
      </c>
      <c r="F152" s="130">
        <v>430.64485058000002</v>
      </c>
      <c r="G152" s="130">
        <v>45.128692800000003</v>
      </c>
      <c r="H152" s="130">
        <v>170.10944765999997</v>
      </c>
      <c r="I152" s="130">
        <v>1255.5063474199999</v>
      </c>
      <c r="J152" s="130">
        <v>346.21144000000004</v>
      </c>
      <c r="K152" s="130">
        <v>7.1804184599999994</v>
      </c>
      <c r="L152" s="130">
        <v>310.77124084000002</v>
      </c>
      <c r="M152" s="165">
        <v>1.0306923699999999</v>
      </c>
      <c r="N152" s="130">
        <v>135.53569203999999</v>
      </c>
      <c r="O152" s="130">
        <v>93.435764720000009</v>
      </c>
      <c r="P152" s="130">
        <v>94.62416884000001</v>
      </c>
      <c r="Q152" s="130">
        <v>19.762448640000002</v>
      </c>
      <c r="R152" s="130">
        <v>780.14102510999987</v>
      </c>
      <c r="S152" s="130">
        <v>2.7690208200000002</v>
      </c>
      <c r="T152" s="130">
        <v>29.11020121</v>
      </c>
      <c r="U152" s="130"/>
      <c r="V152" s="130"/>
    </row>
    <row r="153" spans="1:22" hidden="1" outlineLevel="1">
      <c r="A153" s="9">
        <v>44866</v>
      </c>
      <c r="B153" s="130">
        <v>8546.7928517599994</v>
      </c>
      <c r="C153" s="130">
        <v>2601.5324910300001</v>
      </c>
      <c r="D153" s="130">
        <v>3.7715075399999995</v>
      </c>
      <c r="E153" s="130">
        <v>2447.29834321</v>
      </c>
      <c r="F153" s="130">
        <v>402.01037282000004</v>
      </c>
      <c r="G153" s="130">
        <v>71.390165809999999</v>
      </c>
      <c r="H153" s="130">
        <v>204.30616476999998</v>
      </c>
      <c r="I153" s="130">
        <v>1096.9066717199998</v>
      </c>
      <c r="J153" s="130">
        <v>385.26224174999999</v>
      </c>
      <c r="K153" s="130">
        <v>8.3583014999999996</v>
      </c>
      <c r="L153" s="130">
        <v>306.36116615999998</v>
      </c>
      <c r="M153" s="165">
        <v>0.52100520000000006</v>
      </c>
      <c r="N153" s="130">
        <v>121.99036016000001</v>
      </c>
      <c r="O153" s="130">
        <v>79.780120220000015</v>
      </c>
      <c r="P153" s="130">
        <v>80.379909380000001</v>
      </c>
      <c r="Q153" s="130">
        <v>16.689556339999999</v>
      </c>
      <c r="R153" s="130">
        <v>686.40437220999991</v>
      </c>
      <c r="S153" s="130">
        <v>3.0711262499999998</v>
      </c>
      <c r="T153" s="130">
        <v>30.75897569</v>
      </c>
      <c r="U153" s="130"/>
      <c r="V153" s="130"/>
    </row>
    <row r="154" spans="1:22" hidden="1" outlineLevel="1">
      <c r="A154" s="9">
        <v>44896</v>
      </c>
      <c r="B154" s="130">
        <v>8570.4177145699996</v>
      </c>
      <c r="C154" s="130">
        <v>2229.4536952699996</v>
      </c>
      <c r="D154" s="130">
        <v>9.07110576</v>
      </c>
      <c r="E154" s="130">
        <v>2061.6598976300002</v>
      </c>
      <c r="F154" s="130">
        <v>545.73260572000004</v>
      </c>
      <c r="G154" s="130">
        <v>95.684637729999992</v>
      </c>
      <c r="H154" s="130">
        <v>267.90146877999996</v>
      </c>
      <c r="I154" s="130">
        <v>1467.4548428900002</v>
      </c>
      <c r="J154" s="130">
        <v>391.29751210999996</v>
      </c>
      <c r="K154" s="130">
        <v>7.2504927999999991</v>
      </c>
      <c r="L154" s="130">
        <v>312.23479042999998</v>
      </c>
      <c r="M154" s="165">
        <v>0.21169469000000002</v>
      </c>
      <c r="N154" s="130">
        <v>160.9767152</v>
      </c>
      <c r="O154" s="130">
        <v>88.710450939999987</v>
      </c>
      <c r="P154" s="130">
        <v>65.680632349999996</v>
      </c>
      <c r="Q154" s="130">
        <v>15.571662990000002</v>
      </c>
      <c r="R154" s="130">
        <v>814.16108034999991</v>
      </c>
      <c r="S154" s="130">
        <v>3.59421078</v>
      </c>
      <c r="T154" s="130">
        <v>33.770218149999998</v>
      </c>
      <c r="U154" s="130"/>
      <c r="V154" s="130"/>
    </row>
    <row r="155" spans="1:22" hidden="1" outlineLevel="1">
      <c r="A155" s="9">
        <v>44927</v>
      </c>
      <c r="B155" s="130">
        <v>8752.3100127000016</v>
      </c>
      <c r="C155" s="130">
        <v>2391.1446224000001</v>
      </c>
      <c r="D155" s="130">
        <v>5.1408018000000002</v>
      </c>
      <c r="E155" s="130">
        <v>2182.6015161300002</v>
      </c>
      <c r="F155" s="130">
        <v>462.00815201</v>
      </c>
      <c r="G155" s="130">
        <v>82.309158060000001</v>
      </c>
      <c r="H155" s="130">
        <v>192.79029048999999</v>
      </c>
      <c r="I155" s="130">
        <v>1467.5357653199999</v>
      </c>
      <c r="J155" s="130">
        <v>524.07612864000009</v>
      </c>
      <c r="K155" s="130">
        <v>7.8517250999999995</v>
      </c>
      <c r="L155" s="130">
        <v>325.82827672999997</v>
      </c>
      <c r="M155" s="165">
        <v>3.1425091300000001</v>
      </c>
      <c r="N155" s="130">
        <v>167.44152179</v>
      </c>
      <c r="O155" s="130">
        <v>88.410931429999991</v>
      </c>
      <c r="P155" s="130">
        <v>62.38861665000001</v>
      </c>
      <c r="Q155" s="130">
        <v>16.34812977</v>
      </c>
      <c r="R155" s="130">
        <v>742.19284297000002</v>
      </c>
      <c r="S155" s="130">
        <v>3.4098366500000004</v>
      </c>
      <c r="T155" s="130">
        <v>27.689187630000003</v>
      </c>
      <c r="U155" s="130"/>
      <c r="V155" s="130"/>
    </row>
    <row r="156" spans="1:22" hidden="1" outlineLevel="1">
      <c r="A156" s="9">
        <v>44958</v>
      </c>
      <c r="B156" s="130">
        <v>9927.4340105699994</v>
      </c>
      <c r="C156" s="130">
        <v>2781.0280540600002</v>
      </c>
      <c r="D156" s="130">
        <v>2.7817324300000004</v>
      </c>
      <c r="E156" s="130">
        <v>2833.0140971299998</v>
      </c>
      <c r="F156" s="130">
        <v>502.11660402999996</v>
      </c>
      <c r="G156" s="130">
        <v>68.656711950000002</v>
      </c>
      <c r="H156" s="130">
        <v>189.31838832</v>
      </c>
      <c r="I156" s="130">
        <v>1374.64041357</v>
      </c>
      <c r="J156" s="130">
        <v>556.39836820999994</v>
      </c>
      <c r="K156" s="130">
        <v>8.0489317500000013</v>
      </c>
      <c r="L156" s="130">
        <v>270.93221524</v>
      </c>
      <c r="M156" s="165">
        <v>0.81779179000000002</v>
      </c>
      <c r="N156" s="130">
        <v>146.68793647000001</v>
      </c>
      <c r="O156" s="130">
        <v>89.540342409999994</v>
      </c>
      <c r="P156" s="130">
        <v>65.561301090000001</v>
      </c>
      <c r="Q156" s="130">
        <v>17.546389720000001</v>
      </c>
      <c r="R156" s="130">
        <v>988.51587689000007</v>
      </c>
      <c r="S156" s="130">
        <v>3.65216546</v>
      </c>
      <c r="T156" s="130">
        <v>28.176690050000001</v>
      </c>
      <c r="U156" s="130"/>
      <c r="V156" s="130"/>
    </row>
    <row r="157" spans="1:22" hidden="1" outlineLevel="1">
      <c r="A157" s="9">
        <v>44986</v>
      </c>
      <c r="B157" s="130">
        <v>10412.67092273</v>
      </c>
      <c r="C157" s="130">
        <v>3069.2953227600001</v>
      </c>
      <c r="D157" s="130">
        <v>4.2617988499999999</v>
      </c>
      <c r="E157" s="130">
        <v>2639.2238199100002</v>
      </c>
      <c r="F157" s="130">
        <v>816.5674947</v>
      </c>
      <c r="G157" s="130">
        <v>65.923054109999995</v>
      </c>
      <c r="H157" s="130">
        <v>176.11643832999999</v>
      </c>
      <c r="I157" s="130">
        <v>1536.9007680700001</v>
      </c>
      <c r="J157" s="130">
        <v>367.35132012999998</v>
      </c>
      <c r="K157" s="130">
        <v>17.51298383</v>
      </c>
      <c r="L157" s="130">
        <v>326.92504967000002</v>
      </c>
      <c r="M157" s="165">
        <v>2.8111089099999997</v>
      </c>
      <c r="N157" s="130">
        <v>207.10158581000002</v>
      </c>
      <c r="O157" s="130">
        <v>93.781840180000003</v>
      </c>
      <c r="P157" s="130">
        <v>70.320072190000005</v>
      </c>
      <c r="Q157" s="130">
        <v>17.672445670000002</v>
      </c>
      <c r="R157" s="130">
        <v>970.01610901999993</v>
      </c>
      <c r="S157" s="130">
        <v>4.1016980700000003</v>
      </c>
      <c r="T157" s="130">
        <v>26.788012520000002</v>
      </c>
      <c r="U157" s="130"/>
      <c r="V157" s="130"/>
    </row>
    <row r="158" spans="1:22" hidden="1" outlineLevel="1">
      <c r="A158" s="9">
        <v>45017</v>
      </c>
      <c r="B158" s="130">
        <v>10353.198827490001</v>
      </c>
      <c r="C158" s="130">
        <v>3177.0423988399998</v>
      </c>
      <c r="D158" s="130">
        <v>9.6186546699999997</v>
      </c>
      <c r="E158" s="130">
        <v>2699.7882200100003</v>
      </c>
      <c r="F158" s="130">
        <v>630.40885054</v>
      </c>
      <c r="G158" s="130">
        <v>56.946480670000007</v>
      </c>
      <c r="H158" s="130">
        <v>193.35590203999999</v>
      </c>
      <c r="I158" s="130">
        <v>1521.9819398</v>
      </c>
      <c r="J158" s="130">
        <v>292.24806352999997</v>
      </c>
      <c r="K158" s="130">
        <v>13.03345393</v>
      </c>
      <c r="L158" s="130">
        <v>349.49896333000004</v>
      </c>
      <c r="M158" s="165">
        <v>2.1899553999999997</v>
      </c>
      <c r="N158" s="130">
        <v>199.27935466</v>
      </c>
      <c r="O158" s="130">
        <v>104.70166271000001</v>
      </c>
      <c r="P158" s="130">
        <v>79.381969190000007</v>
      </c>
      <c r="Q158" s="130">
        <v>17.630672109999999</v>
      </c>
      <c r="R158" s="130">
        <v>965.95363498999995</v>
      </c>
      <c r="S158" s="130">
        <v>5.2127617600000002</v>
      </c>
      <c r="T158" s="130">
        <v>34.925889310000002</v>
      </c>
      <c r="U158" s="130"/>
      <c r="V158" s="130"/>
    </row>
    <row r="159" spans="1:22" hidden="1" outlineLevel="1">
      <c r="A159" s="9">
        <v>45047</v>
      </c>
      <c r="B159" s="130">
        <v>10761.882548310001</v>
      </c>
      <c r="C159" s="130">
        <v>3671.5314965700009</v>
      </c>
      <c r="D159" s="130">
        <v>6.5454736200000001</v>
      </c>
      <c r="E159" s="130">
        <v>2673.7230431099997</v>
      </c>
      <c r="F159" s="130">
        <v>355.33475013999998</v>
      </c>
      <c r="G159" s="130">
        <v>68.303909379999993</v>
      </c>
      <c r="H159" s="130">
        <v>229.80919498</v>
      </c>
      <c r="I159" s="130">
        <v>1502.2254338</v>
      </c>
      <c r="J159" s="130">
        <v>474.66314804000001</v>
      </c>
      <c r="K159" s="130">
        <v>13.31939191</v>
      </c>
      <c r="L159" s="130">
        <v>353.86822229000001</v>
      </c>
      <c r="M159" s="165">
        <v>1.5954354500000001</v>
      </c>
      <c r="N159" s="130">
        <v>205.39520843999998</v>
      </c>
      <c r="O159" s="130">
        <v>112.57918009000001</v>
      </c>
      <c r="P159" s="130">
        <v>73.663896859999994</v>
      </c>
      <c r="Q159" s="130">
        <v>18.360844860000004</v>
      </c>
      <c r="R159" s="130">
        <v>960.59122083999978</v>
      </c>
      <c r="S159" s="130">
        <v>4.8479876500000003</v>
      </c>
      <c r="T159" s="130">
        <v>35.524710280000001</v>
      </c>
      <c r="U159" s="130"/>
      <c r="V159" s="130"/>
    </row>
    <row r="160" spans="1:22" hidden="1" outlineLevel="1">
      <c r="A160" s="9">
        <v>45078</v>
      </c>
      <c r="B160" s="130">
        <v>11276.375358879999</v>
      </c>
      <c r="C160" s="130">
        <v>3831.3644262800003</v>
      </c>
      <c r="D160" s="130">
        <v>10.234954120000001</v>
      </c>
      <c r="E160" s="130">
        <v>2768.50972697</v>
      </c>
      <c r="F160" s="130">
        <v>479.56459096999998</v>
      </c>
      <c r="G160" s="130">
        <v>66.567519529999998</v>
      </c>
      <c r="H160" s="130">
        <v>222.24013066000001</v>
      </c>
      <c r="I160" s="130">
        <v>1508.2638718999999</v>
      </c>
      <c r="J160" s="130">
        <v>626.69729890999997</v>
      </c>
      <c r="K160" s="130">
        <v>14.211897500000001</v>
      </c>
      <c r="L160" s="130">
        <v>351.40221617999998</v>
      </c>
      <c r="M160" s="165">
        <v>1.1566376299999999</v>
      </c>
      <c r="N160" s="130">
        <v>190.87880941</v>
      </c>
      <c r="O160" s="130">
        <v>120.79458744999999</v>
      </c>
      <c r="P160" s="130">
        <v>75.015480280000006</v>
      </c>
      <c r="Q160" s="130">
        <v>18.81425321</v>
      </c>
      <c r="R160" s="130">
        <v>946.7280788999999</v>
      </c>
      <c r="S160" s="130">
        <v>7.2648500600000006</v>
      </c>
      <c r="T160" s="130">
        <v>36.666028920000002</v>
      </c>
      <c r="U160" s="130"/>
      <c r="V160" s="130"/>
    </row>
    <row r="161" spans="1:22" hidden="1" outlineLevel="1">
      <c r="A161" s="9">
        <v>45108</v>
      </c>
      <c r="B161" s="130">
        <v>11535.404761410002</v>
      </c>
      <c r="C161" s="130">
        <v>3891.8464560200005</v>
      </c>
      <c r="D161" s="130">
        <v>11.632528310000001</v>
      </c>
      <c r="E161" s="130">
        <v>2980.0728528999998</v>
      </c>
      <c r="F161" s="130">
        <v>606.62634775000004</v>
      </c>
      <c r="G161" s="130">
        <v>65.90347045</v>
      </c>
      <c r="H161" s="130">
        <v>177.97715755999999</v>
      </c>
      <c r="I161" s="130">
        <v>1393.9967782700003</v>
      </c>
      <c r="J161" s="130">
        <v>635.29685626999992</v>
      </c>
      <c r="K161" s="130">
        <v>16.326724160000001</v>
      </c>
      <c r="L161" s="130">
        <v>365.21250118000006</v>
      </c>
      <c r="M161" s="165">
        <v>3.7388909300000002</v>
      </c>
      <c r="N161" s="130">
        <v>219.27983780000002</v>
      </c>
      <c r="O161" s="130">
        <v>114.69226087</v>
      </c>
      <c r="P161" s="130">
        <v>71.583386680000004</v>
      </c>
      <c r="Q161" s="130">
        <v>16.969743860000001</v>
      </c>
      <c r="R161" s="130">
        <v>923.05075027999999</v>
      </c>
      <c r="S161" s="130">
        <v>4.7247107999999987</v>
      </c>
      <c r="T161" s="130">
        <v>36.473507320000003</v>
      </c>
      <c r="U161" s="130"/>
      <c r="V161" s="130"/>
    </row>
    <row r="162" spans="1:22" hidden="1" outlineLevel="1">
      <c r="A162" s="9">
        <v>45139</v>
      </c>
      <c r="B162" s="130">
        <v>11249.463107309999</v>
      </c>
      <c r="C162" s="130">
        <v>3660.8478595400002</v>
      </c>
      <c r="D162" s="130">
        <v>16.04001358</v>
      </c>
      <c r="E162" s="130">
        <v>3195.5086409</v>
      </c>
      <c r="F162" s="130">
        <v>368.93755587999999</v>
      </c>
      <c r="G162" s="130">
        <v>64.567474260000012</v>
      </c>
      <c r="H162" s="130">
        <v>259.43573712</v>
      </c>
      <c r="I162" s="130">
        <v>1596.5388227100002</v>
      </c>
      <c r="J162" s="130">
        <v>274.53593674000001</v>
      </c>
      <c r="K162" s="130">
        <v>23.692517979999998</v>
      </c>
      <c r="L162" s="130">
        <v>369.52046474999997</v>
      </c>
      <c r="M162" s="165">
        <v>8.7613723599999993</v>
      </c>
      <c r="N162" s="130">
        <v>194.14184722000002</v>
      </c>
      <c r="O162" s="130">
        <v>121.40708972</v>
      </c>
      <c r="P162" s="130">
        <v>82.300874460000003</v>
      </c>
      <c r="Q162" s="130">
        <v>22.110804239999997</v>
      </c>
      <c r="R162" s="130">
        <v>946.24079797000002</v>
      </c>
      <c r="S162" s="130">
        <v>8.8003789799999996</v>
      </c>
      <c r="T162" s="130">
        <v>36.074918900000007</v>
      </c>
      <c r="U162" s="130"/>
      <c r="V162" s="130"/>
    </row>
    <row r="163" spans="1:22" hidden="1" outlineLevel="1">
      <c r="A163" s="9">
        <v>45170</v>
      </c>
      <c r="B163" s="130">
        <v>11063.962062070001</v>
      </c>
      <c r="C163" s="130">
        <v>3328.2075929900002</v>
      </c>
      <c r="D163" s="130">
        <v>16.073961440000001</v>
      </c>
      <c r="E163" s="130">
        <v>3258.31700159</v>
      </c>
      <c r="F163" s="130">
        <v>386.40584103999998</v>
      </c>
      <c r="G163" s="130">
        <v>69.283477260000012</v>
      </c>
      <c r="H163" s="130">
        <v>294.86529216999998</v>
      </c>
      <c r="I163" s="130">
        <v>1456.81050448</v>
      </c>
      <c r="J163" s="130">
        <v>427.39393489999998</v>
      </c>
      <c r="K163" s="130">
        <v>17.942972650000002</v>
      </c>
      <c r="L163" s="130">
        <v>358.99116557999992</v>
      </c>
      <c r="M163" s="165">
        <v>10.336719629999999</v>
      </c>
      <c r="N163" s="130">
        <v>221.86181242000001</v>
      </c>
      <c r="O163" s="130">
        <v>111.55619807000002</v>
      </c>
      <c r="P163" s="130">
        <v>81.58222244000001</v>
      </c>
      <c r="Q163" s="130">
        <v>24.477693840000001</v>
      </c>
      <c r="R163" s="130">
        <v>958.70008741000015</v>
      </c>
      <c r="S163" s="130">
        <v>5.7853288999999997</v>
      </c>
      <c r="T163" s="130">
        <v>35.370255260000008</v>
      </c>
      <c r="U163" s="130"/>
      <c r="V163" s="130"/>
    </row>
    <row r="164" spans="1:22" hidden="1" outlineLevel="1">
      <c r="A164" s="9">
        <v>45200</v>
      </c>
      <c r="B164" s="130">
        <v>11239.695861240001</v>
      </c>
      <c r="C164" s="130">
        <v>3276.5574065000001</v>
      </c>
      <c r="D164" s="130">
        <v>13.222852450000001</v>
      </c>
      <c r="E164" s="130">
        <v>3569.5878652700003</v>
      </c>
      <c r="F164" s="130">
        <v>404.17459400999996</v>
      </c>
      <c r="G164" s="130">
        <v>66.252887680000001</v>
      </c>
      <c r="H164" s="130">
        <v>273.3207827999999</v>
      </c>
      <c r="I164" s="130">
        <v>1546.3791480499999</v>
      </c>
      <c r="J164" s="130">
        <v>240.32065179</v>
      </c>
      <c r="K164" s="130">
        <v>15.95481682</v>
      </c>
      <c r="L164" s="130">
        <v>365.70940239999999</v>
      </c>
      <c r="M164" s="165">
        <v>9.4386437099999991</v>
      </c>
      <c r="N164" s="130">
        <v>228.35491647000001</v>
      </c>
      <c r="O164" s="130">
        <v>153.66920233999997</v>
      </c>
      <c r="P164" s="130">
        <v>81.482713929999989</v>
      </c>
      <c r="Q164" s="130">
        <v>23.277480189999999</v>
      </c>
      <c r="R164" s="130">
        <v>909.69940979</v>
      </c>
      <c r="S164" s="130">
        <v>5.5122490800000001</v>
      </c>
      <c r="T164" s="130">
        <v>56.780837959999999</v>
      </c>
      <c r="U164" s="130"/>
      <c r="V164" s="130"/>
    </row>
    <row r="165" spans="1:22" hidden="1" outlineLevel="1">
      <c r="A165" s="9">
        <v>45231</v>
      </c>
      <c r="B165" s="130">
        <v>11260.797121600001</v>
      </c>
      <c r="C165" s="130">
        <v>3245.7819546700002</v>
      </c>
      <c r="D165" s="130">
        <v>12.68478245</v>
      </c>
      <c r="E165" s="130">
        <v>3399.4319428699996</v>
      </c>
      <c r="F165" s="130">
        <v>384.60571698000001</v>
      </c>
      <c r="G165" s="130">
        <v>75.968376369999987</v>
      </c>
      <c r="H165" s="130">
        <v>308.13038556000004</v>
      </c>
      <c r="I165" s="130">
        <v>1558.2438194700003</v>
      </c>
      <c r="J165" s="130">
        <v>284.80778894999997</v>
      </c>
      <c r="K165" s="130">
        <v>15.185509059999999</v>
      </c>
      <c r="L165" s="130">
        <v>381.09214249000001</v>
      </c>
      <c r="M165" s="165">
        <v>7.5542032199999998</v>
      </c>
      <c r="N165" s="130">
        <v>212.01542032</v>
      </c>
      <c r="O165" s="130">
        <v>165.90114638999998</v>
      </c>
      <c r="P165" s="130">
        <v>76.100944130000002</v>
      </c>
      <c r="Q165" s="130">
        <v>21.750874630000002</v>
      </c>
      <c r="R165" s="130">
        <v>1041.04936711</v>
      </c>
      <c r="S165" s="130">
        <v>6.2499875100000004</v>
      </c>
      <c r="T165" s="130">
        <v>64.242759419999999</v>
      </c>
      <c r="U165" s="130"/>
      <c r="V165" s="130"/>
    </row>
    <row r="166" spans="1:22" hidden="1" outlineLevel="1">
      <c r="A166" s="9">
        <v>45261</v>
      </c>
      <c r="B166" s="130">
        <v>12057.272917940001</v>
      </c>
      <c r="C166" s="130">
        <v>3317.6669657399998</v>
      </c>
      <c r="D166" s="130">
        <v>32.638891860000001</v>
      </c>
      <c r="E166" s="130">
        <v>3622.65693762</v>
      </c>
      <c r="F166" s="130">
        <v>408.08496799</v>
      </c>
      <c r="G166" s="130">
        <v>79.609837769999984</v>
      </c>
      <c r="H166" s="130">
        <v>520.72769764999998</v>
      </c>
      <c r="I166" s="130">
        <v>1970.4619027100002</v>
      </c>
      <c r="J166" s="130">
        <v>247.71554171</v>
      </c>
      <c r="K166" s="130">
        <v>12.690078530000001</v>
      </c>
      <c r="L166" s="130">
        <v>388.20596705000003</v>
      </c>
      <c r="M166" s="165">
        <v>7.8430291600000004</v>
      </c>
      <c r="N166" s="130">
        <v>225.98462292999997</v>
      </c>
      <c r="O166" s="130">
        <v>225.09929131999999</v>
      </c>
      <c r="P166" s="130">
        <v>82.569338270000003</v>
      </c>
      <c r="Q166" s="130">
        <v>21.396040120000002</v>
      </c>
      <c r="R166" s="130">
        <v>832.40166310999984</v>
      </c>
      <c r="S166" s="130">
        <v>6.3562421100000002</v>
      </c>
      <c r="T166" s="130">
        <v>55.163902289999996</v>
      </c>
      <c r="U166" s="130"/>
      <c r="V166" s="130"/>
    </row>
    <row r="167" spans="1:22" hidden="1" outlineLevel="1">
      <c r="A167" s="9">
        <v>45292</v>
      </c>
      <c r="B167" s="130">
        <v>12087.921733179995</v>
      </c>
      <c r="C167" s="130">
        <v>3766.8005290999999</v>
      </c>
      <c r="D167" s="130">
        <v>12.024448950000002</v>
      </c>
      <c r="E167" s="130">
        <v>3490.4927332399998</v>
      </c>
      <c r="F167" s="130">
        <v>338.78999849000002</v>
      </c>
      <c r="G167" s="130">
        <v>60.312838450000001</v>
      </c>
      <c r="H167" s="130">
        <v>386.85164907999996</v>
      </c>
      <c r="I167" s="130">
        <v>1905.23737611</v>
      </c>
      <c r="J167" s="130">
        <v>343.16379439000002</v>
      </c>
      <c r="K167" s="130">
        <v>17.657320839999997</v>
      </c>
      <c r="L167" s="130">
        <v>413.28571589000006</v>
      </c>
      <c r="M167" s="165">
        <v>3.82681541</v>
      </c>
      <c r="N167" s="130">
        <v>276.04146542000001</v>
      </c>
      <c r="O167" s="130">
        <v>218.68888773</v>
      </c>
      <c r="P167" s="130">
        <v>77.20021869</v>
      </c>
      <c r="Q167" s="130">
        <v>21.807740039999999</v>
      </c>
      <c r="R167" s="130">
        <v>706.70072871000002</v>
      </c>
      <c r="S167" s="130">
        <v>5.3728552799999996</v>
      </c>
      <c r="T167" s="130">
        <v>43.666617359999996</v>
      </c>
      <c r="U167" s="130"/>
      <c r="V167" s="130"/>
    </row>
    <row r="168" spans="1:22" hidden="1" outlineLevel="1">
      <c r="A168" s="9">
        <v>45323</v>
      </c>
      <c r="B168" s="130">
        <v>12701.028705390003</v>
      </c>
      <c r="C168" s="130">
        <v>3943.9290462299996</v>
      </c>
      <c r="D168" s="130">
        <v>13.55296038</v>
      </c>
      <c r="E168" s="130">
        <v>3608.3567988200002</v>
      </c>
      <c r="F168" s="130">
        <v>358.31281134000005</v>
      </c>
      <c r="G168" s="130">
        <v>65.141390099999995</v>
      </c>
      <c r="H168" s="130">
        <v>356.37490632999999</v>
      </c>
      <c r="I168" s="130">
        <v>2071.4157515500001</v>
      </c>
      <c r="J168" s="130">
        <v>345.3325888</v>
      </c>
      <c r="K168" s="130">
        <v>13.992778119999999</v>
      </c>
      <c r="L168" s="130">
        <v>416.07634783999993</v>
      </c>
      <c r="M168" s="165">
        <v>2.2953554400000002</v>
      </c>
      <c r="N168" s="130">
        <v>240.54074629000002</v>
      </c>
      <c r="O168" s="130">
        <v>227.81329595000003</v>
      </c>
      <c r="P168" s="130">
        <v>71.312290310000009</v>
      </c>
      <c r="Q168" s="130">
        <v>23.50353999</v>
      </c>
      <c r="R168" s="130">
        <v>894.32505532000005</v>
      </c>
      <c r="S168" s="130">
        <v>5.6707195599999993</v>
      </c>
      <c r="T168" s="130">
        <v>43.082323020000004</v>
      </c>
      <c r="U168" s="130"/>
      <c r="V168" s="130"/>
    </row>
    <row r="169" spans="1:22" hidden="1" outlineLevel="1">
      <c r="A169" s="9">
        <v>45352</v>
      </c>
      <c r="B169" s="130">
        <v>12873.09631013</v>
      </c>
      <c r="C169" s="130">
        <v>4233.4875336499999</v>
      </c>
      <c r="D169" s="130">
        <v>7.0898217200000007</v>
      </c>
      <c r="E169" s="130">
        <v>3445.8333461499997</v>
      </c>
      <c r="F169" s="130">
        <v>376.20701948999999</v>
      </c>
      <c r="G169" s="130">
        <v>60.054221769999998</v>
      </c>
      <c r="H169" s="130">
        <v>336.66423286000003</v>
      </c>
      <c r="I169" s="130">
        <v>1872.3692314300001</v>
      </c>
      <c r="J169" s="130">
        <v>491.17583362999994</v>
      </c>
      <c r="K169" s="130">
        <v>16.398294290000003</v>
      </c>
      <c r="L169" s="130">
        <v>422.05622720000002</v>
      </c>
      <c r="M169" s="165">
        <v>4.6106027799999998</v>
      </c>
      <c r="N169" s="130">
        <v>257.76128233999998</v>
      </c>
      <c r="O169" s="130">
        <v>263.57779621000003</v>
      </c>
      <c r="P169" s="130">
        <v>82.555376480000007</v>
      </c>
      <c r="Q169" s="130">
        <v>28.464301949999996</v>
      </c>
      <c r="R169" s="130">
        <v>929.96732817999998</v>
      </c>
      <c r="S169" s="130">
        <v>6.13189253</v>
      </c>
      <c r="T169" s="130">
        <v>38.691967470000002</v>
      </c>
      <c r="U169" s="130"/>
      <c r="V169" s="130"/>
    </row>
    <row r="170" spans="1:22" hidden="1" outlineLevel="1">
      <c r="A170" s="9">
        <v>45383</v>
      </c>
      <c r="B170" s="130">
        <v>13614.51553633</v>
      </c>
      <c r="C170" s="130">
        <v>4731.0365993699997</v>
      </c>
      <c r="D170" s="130">
        <v>4.3298552400000005</v>
      </c>
      <c r="E170" s="130">
        <v>3658.6490957000001</v>
      </c>
      <c r="F170" s="130">
        <v>306.90763313000002</v>
      </c>
      <c r="G170" s="130">
        <v>65.567990190000003</v>
      </c>
      <c r="H170" s="130">
        <v>286.43030851999998</v>
      </c>
      <c r="I170" s="130">
        <v>2078.18347137</v>
      </c>
      <c r="J170" s="130">
        <v>427.29773139999998</v>
      </c>
      <c r="K170" s="130">
        <v>16.060344270000002</v>
      </c>
      <c r="L170" s="130">
        <v>439.64645439000003</v>
      </c>
      <c r="M170" s="165">
        <v>6.2332080400000001</v>
      </c>
      <c r="N170" s="130">
        <v>270.42333479999996</v>
      </c>
      <c r="O170" s="130">
        <v>265.39721625000004</v>
      </c>
      <c r="P170" s="130">
        <v>91.154116000000002</v>
      </c>
      <c r="Q170" s="130">
        <v>27.905593100000001</v>
      </c>
      <c r="R170" s="130">
        <v>897.08020879999992</v>
      </c>
      <c r="S170" s="130">
        <v>5.06660953</v>
      </c>
      <c r="T170" s="130">
        <v>37.145766230000007</v>
      </c>
      <c r="U170" s="130"/>
      <c r="V170" s="130"/>
    </row>
    <row r="171" spans="1:22" hidden="1" outlineLevel="1">
      <c r="A171" s="9">
        <v>45413</v>
      </c>
      <c r="B171" s="130">
        <v>13334.49905473</v>
      </c>
      <c r="C171" s="130">
        <v>4823.1777725800002</v>
      </c>
      <c r="D171" s="130">
        <v>8.9530681200000011</v>
      </c>
      <c r="E171" s="130">
        <v>3697.8432387500002</v>
      </c>
      <c r="F171" s="130">
        <v>330.59428292000001</v>
      </c>
      <c r="G171" s="130">
        <v>62.761878830000008</v>
      </c>
      <c r="H171" s="130">
        <v>257.12665012000002</v>
      </c>
      <c r="I171" s="130">
        <v>1765.4738238499999</v>
      </c>
      <c r="J171" s="130">
        <v>286.75542332999999</v>
      </c>
      <c r="K171" s="130">
        <v>16.88841867</v>
      </c>
      <c r="L171" s="130">
        <v>452.56069388000003</v>
      </c>
      <c r="M171" s="165">
        <v>2.33862331</v>
      </c>
      <c r="N171" s="130">
        <v>276.73250836</v>
      </c>
      <c r="O171" s="130">
        <v>281.20031383999998</v>
      </c>
      <c r="P171" s="130">
        <v>91.900713589999995</v>
      </c>
      <c r="Q171" s="130">
        <v>27.67472618</v>
      </c>
      <c r="R171" s="130">
        <v>914.54970370000001</v>
      </c>
      <c r="S171" s="130">
        <v>5.0061324999999997</v>
      </c>
      <c r="T171" s="130">
        <v>32.9610822</v>
      </c>
      <c r="U171" s="130"/>
      <c r="V171" s="130"/>
    </row>
    <row r="172" spans="1:22" hidden="1" outlineLevel="1">
      <c r="A172" s="9">
        <v>45444</v>
      </c>
      <c r="B172" s="130">
        <v>13761.829955630001</v>
      </c>
      <c r="C172" s="130">
        <v>4891.1996850200003</v>
      </c>
      <c r="D172" s="130">
        <v>18.734700060000002</v>
      </c>
      <c r="E172" s="130">
        <v>3731.0492862400001</v>
      </c>
      <c r="F172" s="130">
        <v>341.87781082000004</v>
      </c>
      <c r="G172" s="130">
        <v>68.333729660000003</v>
      </c>
      <c r="H172" s="130">
        <v>307.65238676000001</v>
      </c>
      <c r="I172" s="130">
        <v>1935.7829531099999</v>
      </c>
      <c r="J172" s="130">
        <v>262.42936838999998</v>
      </c>
      <c r="K172" s="130">
        <v>41.952232409999993</v>
      </c>
      <c r="L172" s="130">
        <v>457.57719852999992</v>
      </c>
      <c r="M172" s="165">
        <v>3.6071768400000002</v>
      </c>
      <c r="N172" s="130">
        <v>270.18787471999997</v>
      </c>
      <c r="O172" s="130">
        <v>347.63276148</v>
      </c>
      <c r="P172" s="130">
        <v>101.73580325</v>
      </c>
      <c r="Q172" s="130">
        <v>21.673205449999998</v>
      </c>
      <c r="R172" s="130">
        <v>922.71735082999987</v>
      </c>
      <c r="S172" s="130">
        <v>4.1418208600000002</v>
      </c>
      <c r="T172" s="130">
        <v>33.544611199999999</v>
      </c>
      <c r="U172" s="130"/>
      <c r="V172" s="130"/>
    </row>
    <row r="173" spans="1:22" hidden="1" outlineLevel="1">
      <c r="A173" s="9">
        <v>45474</v>
      </c>
      <c r="B173" s="130">
        <v>15212.331862939998</v>
      </c>
      <c r="C173" s="130">
        <v>6506.3843107399989</v>
      </c>
      <c r="D173" s="130">
        <v>17.665049419999999</v>
      </c>
      <c r="E173" s="130">
        <v>3795.0117502400003</v>
      </c>
      <c r="F173" s="130">
        <v>450.32461097999999</v>
      </c>
      <c r="G173" s="130">
        <v>58.980607519999992</v>
      </c>
      <c r="H173" s="130">
        <v>305.70692544000002</v>
      </c>
      <c r="I173" s="130">
        <v>1667.68161816</v>
      </c>
      <c r="J173" s="130">
        <v>227.24784940000001</v>
      </c>
      <c r="K173" s="130">
        <v>43.409290330000005</v>
      </c>
      <c r="L173" s="130">
        <v>555.98658396999997</v>
      </c>
      <c r="M173" s="165">
        <v>3.0876722099999996</v>
      </c>
      <c r="N173" s="130">
        <v>279.00978026000001</v>
      </c>
      <c r="O173" s="130">
        <v>282.34291451000001</v>
      </c>
      <c r="P173" s="130">
        <v>98.85331875</v>
      </c>
      <c r="Q173" s="130">
        <v>20.950199860000001</v>
      </c>
      <c r="R173" s="130">
        <v>864.87022857000011</v>
      </c>
      <c r="S173" s="130">
        <v>3.28911336</v>
      </c>
      <c r="T173" s="130">
        <v>31.530039219999999</v>
      </c>
      <c r="U173" s="130"/>
      <c r="V173" s="130"/>
    </row>
    <row r="174" spans="1:22" hidden="1" outlineLevel="1">
      <c r="A174" s="9">
        <v>45505</v>
      </c>
      <c r="B174" s="130">
        <v>15246.926000729998</v>
      </c>
      <c r="C174" s="130">
        <v>6372.9207425099994</v>
      </c>
      <c r="D174" s="130">
        <v>22.539578950000003</v>
      </c>
      <c r="E174" s="130">
        <v>3779.4430624999995</v>
      </c>
      <c r="F174" s="130">
        <v>467.38926339</v>
      </c>
      <c r="G174" s="130">
        <v>75.077118120000009</v>
      </c>
      <c r="H174" s="130">
        <v>303.34766003999999</v>
      </c>
      <c r="I174" s="130">
        <v>1803.1996603099999</v>
      </c>
      <c r="J174" s="130">
        <v>263.63951657000001</v>
      </c>
      <c r="K174" s="130">
        <v>39.845528470000005</v>
      </c>
      <c r="L174" s="130">
        <v>475.60627625000001</v>
      </c>
      <c r="M174" s="165">
        <v>3.2343276599999999</v>
      </c>
      <c r="N174" s="130">
        <v>289.47572688999998</v>
      </c>
      <c r="O174" s="130">
        <v>298.02555980000005</v>
      </c>
      <c r="P174" s="130">
        <v>101.67770132</v>
      </c>
      <c r="Q174" s="130">
        <v>27.789391459999997</v>
      </c>
      <c r="R174" s="130">
        <v>868.77389457000004</v>
      </c>
      <c r="S174" s="130">
        <v>4.5411610700000002</v>
      </c>
      <c r="T174" s="130">
        <v>50.399830849999994</v>
      </c>
      <c r="U174" s="130"/>
      <c r="V174" s="130"/>
    </row>
    <row r="175" spans="1:22" hidden="1" outlineLevel="1">
      <c r="A175" s="9">
        <v>45536</v>
      </c>
      <c r="B175" s="130">
        <v>15496.955284220003</v>
      </c>
      <c r="C175" s="130">
        <v>6349.6277754999992</v>
      </c>
      <c r="D175" s="130">
        <v>46.066662889999996</v>
      </c>
      <c r="E175" s="130">
        <v>4176.4001854900007</v>
      </c>
      <c r="F175" s="130">
        <v>587.73569013999997</v>
      </c>
      <c r="G175" s="130">
        <v>65.396928979999998</v>
      </c>
      <c r="H175" s="130">
        <v>277.40301633999997</v>
      </c>
      <c r="I175" s="130">
        <v>1608.3771267299999</v>
      </c>
      <c r="J175" s="130">
        <v>247.06445950999998</v>
      </c>
      <c r="K175" s="130">
        <v>29.4207511</v>
      </c>
      <c r="L175" s="130">
        <v>448.61825363999998</v>
      </c>
      <c r="M175" s="165">
        <v>8.3159913999999997</v>
      </c>
      <c r="N175" s="130">
        <v>304.70704580999995</v>
      </c>
      <c r="O175" s="130">
        <v>405.67589795000004</v>
      </c>
      <c r="P175" s="130">
        <v>93.52983986000001</v>
      </c>
      <c r="Q175" s="130">
        <v>30.426273630000004</v>
      </c>
      <c r="R175" s="130">
        <v>770.5876164</v>
      </c>
      <c r="S175" s="130">
        <v>4.0158771700000004</v>
      </c>
      <c r="T175" s="130">
        <v>43.585891680000003</v>
      </c>
      <c r="U175" s="130"/>
      <c r="V175" s="130"/>
    </row>
    <row r="176" spans="1:22" hidden="1" outlineLevel="1">
      <c r="A176" s="9">
        <v>45566</v>
      </c>
      <c r="B176" s="130">
        <v>15736.49865713</v>
      </c>
      <c r="C176" s="130">
        <v>6283.4358568799998</v>
      </c>
      <c r="D176" s="130">
        <v>58.220027789999996</v>
      </c>
      <c r="E176" s="130">
        <v>4215.3675909799995</v>
      </c>
      <c r="F176" s="130">
        <v>423.85093739000001</v>
      </c>
      <c r="G176" s="130">
        <v>75.304188190000005</v>
      </c>
      <c r="H176" s="130">
        <v>344.04128450999997</v>
      </c>
      <c r="I176" s="130">
        <v>1851.4031637799999</v>
      </c>
      <c r="J176" s="130">
        <v>292.40977896999999</v>
      </c>
      <c r="K176" s="130">
        <v>37.950390339999998</v>
      </c>
      <c r="L176" s="130">
        <v>478.48789201</v>
      </c>
      <c r="M176" s="165">
        <v>5.6780665300000006</v>
      </c>
      <c r="N176" s="130">
        <v>343.99592283999999</v>
      </c>
      <c r="O176" s="130">
        <v>426.82421263000009</v>
      </c>
      <c r="P176" s="130">
        <v>99.882299180000004</v>
      </c>
      <c r="Q176" s="130">
        <v>32.23760429</v>
      </c>
      <c r="R176" s="130">
        <v>722.28786591999994</v>
      </c>
      <c r="S176" s="130">
        <v>5.8296764499999991</v>
      </c>
      <c r="T176" s="130">
        <v>39.291898450000005</v>
      </c>
      <c r="U176" s="130"/>
      <c r="V176" s="130"/>
    </row>
    <row r="177" spans="1:22">
      <c r="A177" s="9">
        <v>45597</v>
      </c>
      <c r="B177" s="130">
        <v>15150.997190859996</v>
      </c>
      <c r="C177" s="130">
        <v>5508.605614600001</v>
      </c>
      <c r="D177" s="130">
        <v>14.281653009999999</v>
      </c>
      <c r="E177" s="130">
        <v>4270.1079093199996</v>
      </c>
      <c r="F177" s="130">
        <v>475.44773422999998</v>
      </c>
      <c r="G177" s="130">
        <v>78.896356480000009</v>
      </c>
      <c r="H177" s="130">
        <v>320.41999095</v>
      </c>
      <c r="I177" s="130">
        <v>1964.8321669600002</v>
      </c>
      <c r="J177" s="130">
        <v>235.6072408</v>
      </c>
      <c r="K177" s="130">
        <v>33.983588089999998</v>
      </c>
      <c r="L177" s="130">
        <v>434.90272125000001</v>
      </c>
      <c r="M177" s="165">
        <v>10.186937500000001</v>
      </c>
      <c r="N177" s="130">
        <v>371.26350654999999</v>
      </c>
      <c r="O177" s="130">
        <v>490.76267465000001</v>
      </c>
      <c r="P177" s="130">
        <v>95.73030018</v>
      </c>
      <c r="Q177" s="130">
        <v>28.97132942</v>
      </c>
      <c r="R177" s="130">
        <v>781.61881578999999</v>
      </c>
      <c r="S177" s="130">
        <v>4.6872657500000008</v>
      </c>
      <c r="T177" s="130">
        <v>30.691385329999999</v>
      </c>
      <c r="U177" s="130"/>
      <c r="V177" s="130"/>
    </row>
    <row r="178" spans="1:22">
      <c r="A178" s="9">
        <v>45627</v>
      </c>
      <c r="B178" s="130">
        <v>16544.593587019997</v>
      </c>
      <c r="C178" s="130">
        <v>5393.2314364699996</v>
      </c>
      <c r="D178" s="130">
        <v>17.929515199999997</v>
      </c>
      <c r="E178" s="130">
        <v>4920.0184022099993</v>
      </c>
      <c r="F178" s="130">
        <v>531.34208410999997</v>
      </c>
      <c r="G178" s="130">
        <v>67.339080870000004</v>
      </c>
      <c r="H178" s="130">
        <v>418.01475375000001</v>
      </c>
      <c r="I178" s="130">
        <v>2739.5170484999999</v>
      </c>
      <c r="J178" s="130">
        <v>233.78648958000002</v>
      </c>
      <c r="K178" s="130">
        <v>28.813798400000003</v>
      </c>
      <c r="L178" s="130">
        <v>461.93996772000003</v>
      </c>
      <c r="M178" s="165">
        <v>8.2779539199999999</v>
      </c>
      <c r="N178" s="130">
        <v>337.56553844999996</v>
      </c>
      <c r="O178" s="130">
        <v>492.51821632000002</v>
      </c>
      <c r="P178" s="130">
        <v>91.025606800000006</v>
      </c>
      <c r="Q178" s="130">
        <v>26.855344090000003</v>
      </c>
      <c r="R178" s="130">
        <v>725.10930203999999</v>
      </c>
      <c r="S178" s="130">
        <v>6.4072758800000003</v>
      </c>
      <c r="T178" s="130">
        <v>44.901772709999996</v>
      </c>
      <c r="U178" s="130"/>
      <c r="V178" s="130"/>
    </row>
    <row r="179" spans="1:22">
      <c r="A179" s="9">
        <v>45658</v>
      </c>
      <c r="B179" s="130">
        <v>16655.212060990001</v>
      </c>
      <c r="C179" s="130">
        <v>6342.2548578799997</v>
      </c>
      <c r="D179" s="130">
        <v>15.163011480000002</v>
      </c>
      <c r="E179" s="130">
        <v>4806.7240503599996</v>
      </c>
      <c r="F179" s="130">
        <v>437.31595635999992</v>
      </c>
      <c r="G179" s="130">
        <v>54.999060810000003</v>
      </c>
      <c r="H179" s="130">
        <v>294.31320609000005</v>
      </c>
      <c r="I179" s="130">
        <v>2478.64887718</v>
      </c>
      <c r="J179" s="130">
        <v>223.58538491999997</v>
      </c>
      <c r="K179" s="130">
        <v>22.569113220000002</v>
      </c>
      <c r="L179" s="130">
        <v>472.56588841000007</v>
      </c>
      <c r="M179" s="165">
        <v>7.0517203799999999</v>
      </c>
      <c r="N179" s="130">
        <v>321.23952550999996</v>
      </c>
      <c r="O179" s="130">
        <v>443.28304065999993</v>
      </c>
      <c r="P179" s="130">
        <v>98.673372960000009</v>
      </c>
      <c r="Q179" s="130">
        <v>32.940039729999995</v>
      </c>
      <c r="R179" s="130">
        <v>549.98111711999991</v>
      </c>
      <c r="S179" s="130">
        <v>9.1828672600000019</v>
      </c>
      <c r="T179" s="130">
        <v>44.720970659999999</v>
      </c>
      <c r="U179" s="130"/>
      <c r="V179" s="130"/>
    </row>
    <row r="180" spans="1:22">
      <c r="A180" s="9">
        <v>45689</v>
      </c>
      <c r="B180" s="130">
        <v>17134.2818539</v>
      </c>
      <c r="C180" s="130">
        <v>6141.3354380300007</v>
      </c>
      <c r="D180" s="130">
        <v>10.521398140000001</v>
      </c>
      <c r="E180" s="130">
        <v>5065.0544627899999</v>
      </c>
      <c r="F180" s="130">
        <v>471.13729644</v>
      </c>
      <c r="G180" s="130">
        <v>57.859478299999999</v>
      </c>
      <c r="H180" s="130">
        <v>262.87330610000004</v>
      </c>
      <c r="I180" s="130">
        <v>2633.62863049</v>
      </c>
      <c r="J180" s="130">
        <v>220.4579933</v>
      </c>
      <c r="K180" s="130">
        <v>18.612862930000006</v>
      </c>
      <c r="L180" s="130">
        <v>471.34311213999996</v>
      </c>
      <c r="M180" s="165">
        <v>9.1028680200000007</v>
      </c>
      <c r="N180" s="130">
        <v>378.76503295999998</v>
      </c>
      <c r="O180" s="130">
        <v>439.42478972999999</v>
      </c>
      <c r="P180" s="130">
        <v>102.29713814999999</v>
      </c>
      <c r="Q180" s="130">
        <v>32.63715509</v>
      </c>
      <c r="R180" s="130">
        <v>770.91749846999994</v>
      </c>
      <c r="S180" s="130">
        <v>9.3746259199999997</v>
      </c>
      <c r="T180" s="130">
        <v>38.938766899999997</v>
      </c>
      <c r="U180" s="130"/>
      <c r="V180" s="130"/>
    </row>
    <row r="181" spans="1:22">
      <c r="A181" s="9">
        <v>45717</v>
      </c>
      <c r="B181" s="130">
        <v>16859.949338219998</v>
      </c>
      <c r="C181" s="130">
        <v>5939.3769137599993</v>
      </c>
      <c r="D181" s="130">
        <v>6.495046649999999</v>
      </c>
      <c r="E181" s="130">
        <v>5171.27972254</v>
      </c>
      <c r="F181" s="130">
        <v>439.50109368999995</v>
      </c>
      <c r="G181" s="130">
        <v>76.792053519999996</v>
      </c>
      <c r="H181" s="130">
        <v>233.83341816000001</v>
      </c>
      <c r="I181" s="130">
        <v>2394.7462509000002</v>
      </c>
      <c r="J181" s="130">
        <v>217.81741118000002</v>
      </c>
      <c r="K181" s="130">
        <v>14.603531609999999</v>
      </c>
      <c r="L181" s="130">
        <v>445.04214146000004</v>
      </c>
      <c r="M181" s="165">
        <v>8.1443516700000007</v>
      </c>
      <c r="N181" s="130">
        <v>539.29222737000009</v>
      </c>
      <c r="O181" s="130">
        <v>471.20964449000002</v>
      </c>
      <c r="P181" s="130">
        <v>90.244739079999988</v>
      </c>
      <c r="Q181" s="130">
        <v>31.764173380000003</v>
      </c>
      <c r="R181" s="130">
        <v>735.04002319999995</v>
      </c>
      <c r="S181" s="130">
        <v>10.124971879999999</v>
      </c>
      <c r="T181" s="130">
        <v>34.641623679999995</v>
      </c>
      <c r="U181" s="130"/>
      <c r="V181" s="130"/>
    </row>
    <row r="182" spans="1:22">
      <c r="A182" s="9">
        <v>45748</v>
      </c>
      <c r="B182" s="130">
        <v>17689.36697404</v>
      </c>
      <c r="C182" s="130">
        <v>6265.3846305399993</v>
      </c>
      <c r="D182" s="130">
        <v>6.8979958099999994</v>
      </c>
      <c r="E182" s="130">
        <v>5669.2578558299992</v>
      </c>
      <c r="F182" s="130">
        <v>570.81943866000006</v>
      </c>
      <c r="G182" s="130">
        <v>91.80339453000002</v>
      </c>
      <c r="H182" s="130">
        <v>225.43194695</v>
      </c>
      <c r="I182" s="130">
        <v>2206.6115157099998</v>
      </c>
      <c r="J182" s="130">
        <v>284.01769927000004</v>
      </c>
      <c r="K182" s="130">
        <v>15.178511120000001</v>
      </c>
      <c r="L182" s="130">
        <v>439.57284465999999</v>
      </c>
      <c r="M182" s="165">
        <v>7.8184227599999998</v>
      </c>
      <c r="N182" s="130">
        <v>467.42056428000001</v>
      </c>
      <c r="O182" s="130">
        <v>531.73221959999989</v>
      </c>
      <c r="P182" s="130">
        <v>91.375901510000006</v>
      </c>
      <c r="Q182" s="130">
        <v>30.117298269999999</v>
      </c>
      <c r="R182" s="130">
        <v>723.73625862999995</v>
      </c>
      <c r="S182" s="130">
        <v>12.567043049999999</v>
      </c>
      <c r="T182" s="130">
        <v>49.623432860000008</v>
      </c>
      <c r="U182" s="130"/>
      <c r="V182" s="130"/>
    </row>
    <row r="183" spans="1:22">
      <c r="A183" s="9">
        <v>45778</v>
      </c>
      <c r="B183" s="130">
        <v>18004.17134166</v>
      </c>
      <c r="C183" s="130">
        <v>6332.05218221</v>
      </c>
      <c r="D183" s="130">
        <v>12.440747929999999</v>
      </c>
      <c r="E183" s="130">
        <v>5793.3886710399984</v>
      </c>
      <c r="F183" s="130">
        <v>587.84575407</v>
      </c>
      <c r="G183" s="130">
        <v>107.45588389000001</v>
      </c>
      <c r="H183" s="130">
        <v>251.64000771000002</v>
      </c>
      <c r="I183" s="130">
        <v>2245.5839008100002</v>
      </c>
      <c r="J183" s="130">
        <v>239.52092064000004</v>
      </c>
      <c r="K183" s="130">
        <v>15.18393159</v>
      </c>
      <c r="L183" s="130">
        <v>394.73478742999998</v>
      </c>
      <c r="M183" s="165">
        <v>7.6688903999999996</v>
      </c>
      <c r="N183" s="130">
        <v>480.76761630999999</v>
      </c>
      <c r="O183" s="130">
        <v>623.52784312999995</v>
      </c>
      <c r="P183" s="130">
        <v>102.99654581000001</v>
      </c>
      <c r="Q183" s="130">
        <v>29.274115599999998</v>
      </c>
      <c r="R183" s="130">
        <v>719.77823832000001</v>
      </c>
      <c r="S183" s="130">
        <v>18.678449460000003</v>
      </c>
      <c r="T183" s="130">
        <v>41.632855309999997</v>
      </c>
      <c r="U183" s="130"/>
      <c r="V183" s="130"/>
    </row>
    <row r="184" spans="1:22">
      <c r="A184" s="9">
        <v>45809</v>
      </c>
      <c r="B184" s="130">
        <v>17779.63246601</v>
      </c>
      <c r="C184" s="130">
        <v>6344.425276779999</v>
      </c>
      <c r="D184" s="130">
        <v>13.801888420000001</v>
      </c>
      <c r="E184" s="130">
        <v>5602.5371019999993</v>
      </c>
      <c r="F184" s="130">
        <v>473.57126282000002</v>
      </c>
      <c r="G184" s="130">
        <v>111.19558266000001</v>
      </c>
      <c r="H184" s="130">
        <v>284.76462169000001</v>
      </c>
      <c r="I184" s="130">
        <v>2114.2843317299998</v>
      </c>
      <c r="J184" s="130">
        <v>247.19773272999998</v>
      </c>
      <c r="K184" s="130">
        <v>14.51793498</v>
      </c>
      <c r="L184" s="130">
        <v>410.6046308</v>
      </c>
      <c r="M184" s="165">
        <v>10.05653626</v>
      </c>
      <c r="N184" s="130">
        <v>440.18632663999995</v>
      </c>
      <c r="O184" s="130">
        <v>819.02225588999988</v>
      </c>
      <c r="P184" s="130">
        <v>95.335899519999998</v>
      </c>
      <c r="Q184" s="130">
        <v>25.572163370000002</v>
      </c>
      <c r="R184" s="130">
        <v>723.75729339000009</v>
      </c>
      <c r="S184" s="130">
        <v>13.243906260000001</v>
      </c>
      <c r="T184" s="130">
        <v>35.557720070000002</v>
      </c>
      <c r="U184" s="130"/>
      <c r="V184" s="130"/>
    </row>
    <row r="185" spans="1:22">
      <c r="A185" s="9">
        <v>45839</v>
      </c>
      <c r="B185" s="130">
        <v>17758.835550600001</v>
      </c>
      <c r="C185" s="130">
        <v>6423.9344501400001</v>
      </c>
      <c r="D185" s="130">
        <v>10.928899449999999</v>
      </c>
      <c r="E185" s="130">
        <v>5464.4016504600004</v>
      </c>
      <c r="F185" s="130">
        <v>581.34264230999997</v>
      </c>
      <c r="G185" s="130">
        <v>71.955220350000019</v>
      </c>
      <c r="H185" s="130">
        <v>295.74797696999997</v>
      </c>
      <c r="I185" s="130">
        <v>2120.1495809000003</v>
      </c>
      <c r="J185" s="130">
        <v>229.50557902999998</v>
      </c>
      <c r="K185" s="130">
        <v>17.114109780000003</v>
      </c>
      <c r="L185" s="130">
        <v>404.30874305999998</v>
      </c>
      <c r="M185" s="165">
        <v>9.9512579800000012</v>
      </c>
      <c r="N185" s="130">
        <v>403.33203147</v>
      </c>
      <c r="O185" s="130">
        <v>842.75958275999972</v>
      </c>
      <c r="P185" s="130">
        <v>113.14853905999999</v>
      </c>
      <c r="Q185" s="130">
        <v>21.168323999999998</v>
      </c>
      <c r="R185" s="130">
        <v>699.71466300999998</v>
      </c>
      <c r="S185" s="130">
        <v>14.56149688</v>
      </c>
      <c r="T185" s="130">
        <v>34.810802990000006</v>
      </c>
      <c r="U185" s="130"/>
      <c r="V185" s="130"/>
    </row>
    <row r="186" spans="1:22">
      <c r="A186" s="9">
        <v>45870</v>
      </c>
      <c r="B186" s="130">
        <v>16888.286637149999</v>
      </c>
      <c r="C186" s="130">
        <v>5589.7739964899993</v>
      </c>
      <c r="D186" s="130">
        <v>9.1057833099999996</v>
      </c>
      <c r="E186" s="130">
        <v>5458.5087269699998</v>
      </c>
      <c r="F186" s="130">
        <v>597.8846789800001</v>
      </c>
      <c r="G186" s="130">
        <v>86.488481429999993</v>
      </c>
      <c r="H186" s="130">
        <v>307.85627567999995</v>
      </c>
      <c r="I186" s="130">
        <v>1929.9205517400001</v>
      </c>
      <c r="J186" s="130">
        <v>228.02403237999999</v>
      </c>
      <c r="K186" s="130">
        <v>16.984606249999999</v>
      </c>
      <c r="L186" s="130">
        <v>490.64998348</v>
      </c>
      <c r="M186" s="165">
        <v>10.830083370000001</v>
      </c>
      <c r="N186" s="130">
        <v>303.78075379000006</v>
      </c>
      <c r="O186" s="130">
        <v>956.05317372999991</v>
      </c>
      <c r="P186" s="130">
        <v>108.21131981999999</v>
      </c>
      <c r="Q186" s="130">
        <v>30.120061770000003</v>
      </c>
      <c r="R186" s="130">
        <v>712.35775008999997</v>
      </c>
      <c r="S186" s="130">
        <v>13.186108609999998</v>
      </c>
      <c r="T186" s="130">
        <v>38.55026926</v>
      </c>
      <c r="U186" s="130"/>
      <c r="V186" s="130"/>
    </row>
    <row r="187" spans="1:22">
      <c r="A187" s="9">
        <v>45901</v>
      </c>
      <c r="B187" s="130">
        <v>17348.14435662</v>
      </c>
      <c r="C187" s="130">
        <v>5577.6889068999999</v>
      </c>
      <c r="D187" s="130">
        <v>10.564945420000001</v>
      </c>
      <c r="E187" s="130">
        <v>5786.5843862600013</v>
      </c>
      <c r="F187" s="130">
        <v>602.75019465999992</v>
      </c>
      <c r="G187" s="130">
        <v>98.93247473000001</v>
      </c>
      <c r="H187" s="130">
        <v>278.23240860999999</v>
      </c>
      <c r="I187" s="130">
        <v>2180.44628693</v>
      </c>
      <c r="J187" s="130">
        <v>216.28985354000002</v>
      </c>
      <c r="K187" s="130">
        <v>18.891973969999999</v>
      </c>
      <c r="L187" s="130">
        <v>394.27527828000007</v>
      </c>
      <c r="M187" s="165">
        <v>2.4198062399999998</v>
      </c>
      <c r="N187" s="130">
        <v>319.74658339999996</v>
      </c>
      <c r="O187" s="130">
        <v>944.86910534999993</v>
      </c>
      <c r="P187" s="130">
        <v>125.60142014999998</v>
      </c>
      <c r="Q187" s="130">
        <v>34.404536759999999</v>
      </c>
      <c r="R187" s="130">
        <v>714.95380332000002</v>
      </c>
      <c r="S187" s="130">
        <v>12.618591869999999</v>
      </c>
      <c r="T187" s="130">
        <v>28.873800230000004</v>
      </c>
      <c r="U187" s="130"/>
      <c r="V187" s="130"/>
    </row>
    <row r="188" spans="1:22">
      <c r="A188" s="9">
        <v>45931</v>
      </c>
      <c r="B188" s="130">
        <v>17500.605523170001</v>
      </c>
      <c r="C188" s="130">
        <v>5780.0962464900003</v>
      </c>
      <c r="D188" s="130">
        <v>14.250200320000001</v>
      </c>
      <c r="E188" s="130">
        <v>5976.24793193</v>
      </c>
      <c r="F188" s="130">
        <v>355.74381158</v>
      </c>
      <c r="G188" s="130">
        <v>96.444225610000004</v>
      </c>
      <c r="H188" s="130">
        <v>327.36006518000005</v>
      </c>
      <c r="I188" s="130">
        <v>2096.3211166999999</v>
      </c>
      <c r="J188" s="130">
        <v>196.45476615000001</v>
      </c>
      <c r="K188" s="130">
        <v>27.399510789999997</v>
      </c>
      <c r="L188" s="130">
        <v>324.63010702000003</v>
      </c>
      <c r="M188" s="165">
        <v>3.8384292699999998</v>
      </c>
      <c r="N188" s="130">
        <v>331.36894823</v>
      </c>
      <c r="O188" s="130">
        <v>1084.7648648499996</v>
      </c>
      <c r="P188" s="130">
        <v>123.02258574000001</v>
      </c>
      <c r="Q188" s="130">
        <v>33.767760339999995</v>
      </c>
      <c r="R188" s="130">
        <v>689.69448649999993</v>
      </c>
      <c r="S188" s="130">
        <v>11.104359179999999</v>
      </c>
      <c r="T188" s="130">
        <v>28.096107289999996</v>
      </c>
      <c r="U188" s="130"/>
      <c r="V188" s="130"/>
    </row>
    <row r="189" spans="1:22">
      <c r="A189" s="9">
        <v>45962</v>
      </c>
      <c r="B189" s="130">
        <v>17275.84149613</v>
      </c>
      <c r="C189" s="130">
        <v>5434.6293500900001</v>
      </c>
      <c r="D189" s="130">
        <v>11.572905660000002</v>
      </c>
      <c r="E189" s="130">
        <v>5824.7072411600002</v>
      </c>
      <c r="F189" s="130">
        <v>352.92522438999998</v>
      </c>
      <c r="G189" s="130">
        <v>100.8566691</v>
      </c>
      <c r="H189" s="130">
        <v>310.76573236999997</v>
      </c>
      <c r="I189" s="130">
        <v>1775.5496571299998</v>
      </c>
      <c r="J189" s="130">
        <v>263.7805194</v>
      </c>
      <c r="K189" s="130">
        <v>25.084131620000001</v>
      </c>
      <c r="L189" s="130">
        <v>340.22172618999997</v>
      </c>
      <c r="M189" s="165">
        <v>6.6281246500000002</v>
      </c>
      <c r="N189" s="130">
        <v>343.26506983000002</v>
      </c>
      <c r="O189" s="130">
        <v>1541.0563775300002</v>
      </c>
      <c r="P189" s="130">
        <v>138.84212106000001</v>
      </c>
      <c r="Q189" s="130">
        <v>32.612920449999997</v>
      </c>
      <c r="R189" s="130">
        <v>733.04787588000011</v>
      </c>
      <c r="S189" s="130">
        <v>13.092806960000001</v>
      </c>
      <c r="T189" s="130">
        <v>27.203042660000001</v>
      </c>
      <c r="U189" s="130"/>
      <c r="V189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32" width="10" style="37" bestFit="1" customWidth="1"/>
    <col min="33" max="16384" width="9.109375" style="37"/>
  </cols>
  <sheetData>
    <row r="1" spans="1:31" s="10" customFormat="1">
      <c r="A1" s="4" t="s">
        <v>129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0" customFormat="1" ht="5.25" customHeight="1">
      <c r="A2" s="42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3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38" customFormat="1" ht="12.75" customHeight="1">
      <c r="A7" s="192"/>
      <c r="B7" s="180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  <c r="T7" s="194" t="s">
        <v>192</v>
      </c>
      <c r="U7" s="194"/>
      <c r="V7" s="194"/>
      <c r="W7" s="224"/>
      <c r="X7" s="224"/>
      <c r="Y7" s="224"/>
      <c r="Z7" s="194" t="s">
        <v>193</v>
      </c>
      <c r="AA7" s="194"/>
      <c r="AB7" s="194"/>
      <c r="AC7" s="224"/>
      <c r="AD7" s="224"/>
      <c r="AE7" s="224"/>
    </row>
    <row r="8" spans="1:31" s="38" customFormat="1" ht="88.5" customHeight="1">
      <c r="A8" s="193"/>
      <c r="B8" s="180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38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39">
        <v>15.798500000000001</v>
      </c>
      <c r="C11" s="39">
        <v>17.650099999999998</v>
      </c>
      <c r="D11" s="39">
        <v>15.3681</v>
      </c>
      <c r="E11" s="39">
        <v>18.017900000000001</v>
      </c>
      <c r="F11" s="39">
        <v>15.6511</v>
      </c>
      <c r="G11" s="39">
        <v>1</v>
      </c>
      <c r="H11" s="39">
        <v>16.537199999999999</v>
      </c>
      <c r="I11" s="39">
        <v>17.650099999999998</v>
      </c>
      <c r="J11" s="39">
        <v>16.262</v>
      </c>
      <c r="K11" s="39">
        <v>18.458300000000001</v>
      </c>
      <c r="L11" s="39">
        <v>15.6511</v>
      </c>
      <c r="M11" s="39">
        <v>0</v>
      </c>
      <c r="N11" s="39">
        <v>1.3025</v>
      </c>
      <c r="O11" s="39">
        <v>0</v>
      </c>
      <c r="P11" s="39">
        <v>1.3025</v>
      </c>
      <c r="Q11" s="39">
        <v>3.8428</v>
      </c>
      <c r="R11" s="39">
        <v>0</v>
      </c>
      <c r="S11" s="39">
        <v>1</v>
      </c>
      <c r="T11" s="150" t="s">
        <v>185</v>
      </c>
      <c r="U11" s="150" t="s">
        <v>185</v>
      </c>
      <c r="V11" s="150" t="s">
        <v>185</v>
      </c>
      <c r="W11" s="150" t="s">
        <v>185</v>
      </c>
      <c r="X11" s="150" t="s">
        <v>185</v>
      </c>
      <c r="Y11" s="150" t="s">
        <v>185</v>
      </c>
      <c r="Z11" s="150" t="s">
        <v>185</v>
      </c>
      <c r="AA11" s="150" t="s">
        <v>185</v>
      </c>
      <c r="AB11" s="150" t="s">
        <v>185</v>
      </c>
      <c r="AC11" s="150" t="s">
        <v>185</v>
      </c>
      <c r="AD11" s="150" t="s">
        <v>185</v>
      </c>
      <c r="AE11" s="150" t="s">
        <v>185</v>
      </c>
    </row>
    <row r="12" spans="1:31" hidden="1" outlineLevel="1">
      <c r="A12" s="9">
        <v>40575</v>
      </c>
      <c r="B12" s="39">
        <v>14.746499999999999</v>
      </c>
      <c r="C12" s="39">
        <v>18.155200000000001</v>
      </c>
      <c r="D12" s="39">
        <v>13.933299999999999</v>
      </c>
      <c r="E12" s="39">
        <v>17.919799999999999</v>
      </c>
      <c r="F12" s="39">
        <v>11.839700000000001</v>
      </c>
      <c r="G12" s="39">
        <v>2</v>
      </c>
      <c r="H12" s="39">
        <v>18.395199999999999</v>
      </c>
      <c r="I12" s="39">
        <v>18.155200000000001</v>
      </c>
      <c r="J12" s="39">
        <v>18.492599999999999</v>
      </c>
      <c r="K12" s="39">
        <v>18.211400000000001</v>
      </c>
      <c r="L12" s="39">
        <v>19.241299999999999</v>
      </c>
      <c r="M12" s="39">
        <v>0</v>
      </c>
      <c r="N12" s="39">
        <v>7.4260000000000002</v>
      </c>
      <c r="O12" s="39">
        <v>0</v>
      </c>
      <c r="P12" s="39">
        <v>7.4260000000000002</v>
      </c>
      <c r="Q12" s="39">
        <v>8.3742999999999999</v>
      </c>
      <c r="R12" s="39">
        <v>8.3391999999999999</v>
      </c>
      <c r="S12" s="39">
        <v>2</v>
      </c>
      <c r="T12" s="150" t="s">
        <v>185</v>
      </c>
      <c r="U12" s="150" t="s">
        <v>185</v>
      </c>
      <c r="V12" s="150" t="s">
        <v>185</v>
      </c>
      <c r="W12" s="150" t="s">
        <v>185</v>
      </c>
      <c r="X12" s="150" t="s">
        <v>185</v>
      </c>
      <c r="Y12" s="150" t="s">
        <v>185</v>
      </c>
      <c r="Z12" s="150" t="s">
        <v>185</v>
      </c>
      <c r="AA12" s="150" t="s">
        <v>185</v>
      </c>
      <c r="AB12" s="150" t="s">
        <v>185</v>
      </c>
      <c r="AC12" s="150" t="s">
        <v>185</v>
      </c>
      <c r="AD12" s="150" t="s">
        <v>185</v>
      </c>
      <c r="AE12" s="150" t="s">
        <v>185</v>
      </c>
    </row>
    <row r="13" spans="1:31" hidden="1" outlineLevel="1">
      <c r="A13" s="9">
        <v>40603</v>
      </c>
      <c r="B13" s="39">
        <v>13.567600000000001</v>
      </c>
      <c r="C13" s="39">
        <v>17.212900000000001</v>
      </c>
      <c r="D13" s="39">
        <v>12.9381</v>
      </c>
      <c r="E13" s="39">
        <v>11.7486</v>
      </c>
      <c r="F13" s="39">
        <v>16.260100000000001</v>
      </c>
      <c r="G13" s="39">
        <v>3.5</v>
      </c>
      <c r="H13" s="39">
        <v>14.2202</v>
      </c>
      <c r="I13" s="39">
        <v>17.212900000000001</v>
      </c>
      <c r="J13" s="39">
        <v>13.6135</v>
      </c>
      <c r="K13" s="39">
        <v>11.903700000000001</v>
      </c>
      <c r="L13" s="39">
        <v>18.311900000000001</v>
      </c>
      <c r="M13" s="39">
        <v>0</v>
      </c>
      <c r="N13" s="39">
        <v>9.0556999999999999</v>
      </c>
      <c r="O13" s="39">
        <v>0</v>
      </c>
      <c r="P13" s="39">
        <v>9.0556999999999999</v>
      </c>
      <c r="Q13" s="39">
        <v>8.5875000000000004</v>
      </c>
      <c r="R13" s="39">
        <v>11.011900000000001</v>
      </c>
      <c r="S13" s="39">
        <v>3.5</v>
      </c>
      <c r="T13" s="150" t="s">
        <v>185</v>
      </c>
      <c r="U13" s="150" t="s">
        <v>185</v>
      </c>
      <c r="V13" s="150" t="s">
        <v>185</v>
      </c>
      <c r="W13" s="150" t="s">
        <v>185</v>
      </c>
      <c r="X13" s="150" t="s">
        <v>185</v>
      </c>
      <c r="Y13" s="150" t="s">
        <v>185</v>
      </c>
      <c r="Z13" s="150" t="s">
        <v>185</v>
      </c>
      <c r="AA13" s="150" t="s">
        <v>185</v>
      </c>
      <c r="AB13" s="150" t="s">
        <v>185</v>
      </c>
      <c r="AC13" s="150" t="s">
        <v>185</v>
      </c>
      <c r="AD13" s="150" t="s">
        <v>185</v>
      </c>
      <c r="AE13" s="150" t="s">
        <v>185</v>
      </c>
    </row>
    <row r="14" spans="1:31" hidden="1" outlineLevel="1">
      <c r="A14" s="9">
        <v>40634</v>
      </c>
      <c r="B14" s="39">
        <v>15.8658</v>
      </c>
      <c r="C14" s="39">
        <v>18.049399999999999</v>
      </c>
      <c r="D14" s="39">
        <v>15.257099999999999</v>
      </c>
      <c r="E14" s="39">
        <v>14.641</v>
      </c>
      <c r="F14" s="39">
        <v>17.734300000000001</v>
      </c>
      <c r="G14" s="39">
        <v>7</v>
      </c>
      <c r="H14" s="39">
        <v>16.5731</v>
      </c>
      <c r="I14" s="39">
        <v>18.049399999999999</v>
      </c>
      <c r="J14" s="39">
        <v>16.103100000000001</v>
      </c>
      <c r="K14" s="39">
        <v>14.9178</v>
      </c>
      <c r="L14" s="39">
        <v>18.4663</v>
      </c>
      <c r="M14" s="39">
        <v>0</v>
      </c>
      <c r="N14" s="39">
        <v>9.2949000000000002</v>
      </c>
      <c r="O14" s="39">
        <v>0</v>
      </c>
      <c r="P14" s="39">
        <v>9.2949000000000002</v>
      </c>
      <c r="Q14" s="39">
        <v>11.501099999999999</v>
      </c>
      <c r="R14" s="39">
        <v>9.1547000000000001</v>
      </c>
      <c r="S14" s="39">
        <v>7</v>
      </c>
      <c r="T14" s="150" t="s">
        <v>185</v>
      </c>
      <c r="U14" s="150" t="s">
        <v>185</v>
      </c>
      <c r="V14" s="150" t="s">
        <v>185</v>
      </c>
      <c r="W14" s="150" t="s">
        <v>185</v>
      </c>
      <c r="X14" s="150" t="s">
        <v>185</v>
      </c>
      <c r="Y14" s="150" t="s">
        <v>185</v>
      </c>
      <c r="Z14" s="150" t="s">
        <v>185</v>
      </c>
      <c r="AA14" s="150" t="s">
        <v>185</v>
      </c>
      <c r="AB14" s="150" t="s">
        <v>185</v>
      </c>
      <c r="AC14" s="150" t="s">
        <v>185</v>
      </c>
      <c r="AD14" s="150" t="s">
        <v>185</v>
      </c>
      <c r="AE14" s="150" t="s">
        <v>185</v>
      </c>
    </row>
    <row r="15" spans="1:31" hidden="1" outlineLevel="1">
      <c r="A15" s="9">
        <v>40664</v>
      </c>
      <c r="B15" s="39">
        <v>17.0001</v>
      </c>
      <c r="C15" s="39">
        <v>17.971599999999999</v>
      </c>
      <c r="D15" s="39">
        <v>16.6798</v>
      </c>
      <c r="E15" s="39">
        <v>16.470199999999998</v>
      </c>
      <c r="F15" s="39">
        <v>17.1264</v>
      </c>
      <c r="G15" s="39">
        <v>0</v>
      </c>
      <c r="H15" s="39">
        <v>17.194299999999998</v>
      </c>
      <c r="I15" s="39">
        <v>17.971599999999999</v>
      </c>
      <c r="J15" s="39">
        <v>16.925999999999998</v>
      </c>
      <c r="K15" s="39">
        <v>16.6465</v>
      </c>
      <c r="L15" s="39">
        <v>17.531199999999998</v>
      </c>
      <c r="M15" s="39">
        <v>0</v>
      </c>
      <c r="N15" s="39">
        <v>11.452199999999999</v>
      </c>
      <c r="O15" s="39">
        <v>0</v>
      </c>
      <c r="P15" s="39">
        <v>11.452199999999999</v>
      </c>
      <c r="Q15" s="39">
        <v>12.238799999999999</v>
      </c>
      <c r="R15" s="39">
        <v>10.2463</v>
      </c>
      <c r="S15" s="39">
        <v>0</v>
      </c>
      <c r="T15" s="150" t="s">
        <v>185</v>
      </c>
      <c r="U15" s="150" t="s">
        <v>185</v>
      </c>
      <c r="V15" s="150" t="s">
        <v>185</v>
      </c>
      <c r="W15" s="150" t="s">
        <v>185</v>
      </c>
      <c r="X15" s="150" t="s">
        <v>185</v>
      </c>
      <c r="Y15" s="150" t="s">
        <v>185</v>
      </c>
      <c r="Z15" s="150" t="s">
        <v>185</v>
      </c>
      <c r="AA15" s="150" t="s">
        <v>185</v>
      </c>
      <c r="AB15" s="150" t="s">
        <v>185</v>
      </c>
      <c r="AC15" s="150" t="s">
        <v>185</v>
      </c>
      <c r="AD15" s="150" t="s">
        <v>185</v>
      </c>
      <c r="AE15" s="150" t="s">
        <v>185</v>
      </c>
    </row>
    <row r="16" spans="1:31" hidden="1" outlineLevel="1">
      <c r="A16" s="9">
        <v>40695</v>
      </c>
      <c r="B16" s="39">
        <v>16.636700000000001</v>
      </c>
      <c r="C16" s="39">
        <v>17.680800000000001</v>
      </c>
      <c r="D16" s="39">
        <v>16.302700000000002</v>
      </c>
      <c r="E16" s="39">
        <v>15.3622</v>
      </c>
      <c r="F16" s="39">
        <v>17.1614</v>
      </c>
      <c r="G16" s="39">
        <v>20</v>
      </c>
      <c r="H16" s="39">
        <v>16.945399999999999</v>
      </c>
      <c r="I16" s="39">
        <v>17.680800000000001</v>
      </c>
      <c r="J16" s="39">
        <v>16.694800000000001</v>
      </c>
      <c r="K16" s="39">
        <v>15.805199999999999</v>
      </c>
      <c r="L16" s="39">
        <v>17.455300000000001</v>
      </c>
      <c r="M16" s="39">
        <v>20</v>
      </c>
      <c r="N16" s="39">
        <v>10.275700000000001</v>
      </c>
      <c r="O16" s="39">
        <v>0</v>
      </c>
      <c r="P16" s="39">
        <v>10.275700000000001</v>
      </c>
      <c r="Q16" s="39">
        <v>10.3269</v>
      </c>
      <c r="R16" s="39">
        <v>10.1082</v>
      </c>
      <c r="S16" s="39">
        <v>0</v>
      </c>
      <c r="T16" s="150" t="s">
        <v>185</v>
      </c>
      <c r="U16" s="150" t="s">
        <v>185</v>
      </c>
      <c r="V16" s="150" t="s">
        <v>185</v>
      </c>
      <c r="W16" s="150" t="s">
        <v>185</v>
      </c>
      <c r="X16" s="150" t="s">
        <v>185</v>
      </c>
      <c r="Y16" s="150" t="s">
        <v>185</v>
      </c>
      <c r="Z16" s="150" t="s">
        <v>185</v>
      </c>
      <c r="AA16" s="150" t="s">
        <v>185</v>
      </c>
      <c r="AB16" s="150" t="s">
        <v>185</v>
      </c>
      <c r="AC16" s="150" t="s">
        <v>185</v>
      </c>
      <c r="AD16" s="150" t="s">
        <v>185</v>
      </c>
      <c r="AE16" s="150" t="s">
        <v>185</v>
      </c>
    </row>
    <row r="17" spans="1:31" hidden="1" outlineLevel="1">
      <c r="A17" s="9">
        <v>40725</v>
      </c>
      <c r="B17" s="39">
        <v>16.0365</v>
      </c>
      <c r="C17" s="39">
        <v>17.230599999999999</v>
      </c>
      <c r="D17" s="39">
        <v>15.6157</v>
      </c>
      <c r="E17" s="39">
        <v>16.408799999999999</v>
      </c>
      <c r="F17" s="39">
        <v>15.8041</v>
      </c>
      <c r="G17" s="39">
        <v>8</v>
      </c>
      <c r="H17" s="39">
        <v>17.3294</v>
      </c>
      <c r="I17" s="39">
        <v>17.230599999999999</v>
      </c>
      <c r="J17" s="39">
        <v>17.374600000000001</v>
      </c>
      <c r="K17" s="39">
        <v>17.1494</v>
      </c>
      <c r="L17" s="39">
        <v>17.689699999999998</v>
      </c>
      <c r="M17" s="39">
        <v>0</v>
      </c>
      <c r="N17" s="39">
        <v>9.6722000000000001</v>
      </c>
      <c r="O17" s="39">
        <v>0</v>
      </c>
      <c r="P17" s="39">
        <v>9.6722000000000001</v>
      </c>
      <c r="Q17" s="39">
        <v>9.3423999999999996</v>
      </c>
      <c r="R17" s="39">
        <v>10.6875</v>
      </c>
      <c r="S17" s="39">
        <v>8</v>
      </c>
      <c r="T17" s="150" t="s">
        <v>185</v>
      </c>
      <c r="U17" s="150" t="s">
        <v>185</v>
      </c>
      <c r="V17" s="150" t="s">
        <v>185</v>
      </c>
      <c r="W17" s="150" t="s">
        <v>185</v>
      </c>
      <c r="X17" s="150" t="s">
        <v>185</v>
      </c>
      <c r="Y17" s="150" t="s">
        <v>185</v>
      </c>
      <c r="Z17" s="150" t="s">
        <v>185</v>
      </c>
      <c r="AA17" s="150" t="s">
        <v>185</v>
      </c>
      <c r="AB17" s="150" t="s">
        <v>185</v>
      </c>
      <c r="AC17" s="150" t="s">
        <v>185</v>
      </c>
      <c r="AD17" s="150" t="s">
        <v>185</v>
      </c>
      <c r="AE17" s="150" t="s">
        <v>185</v>
      </c>
    </row>
    <row r="18" spans="1:31" hidden="1" outlineLevel="1">
      <c r="A18" s="9">
        <v>40756</v>
      </c>
      <c r="B18" s="39">
        <v>15.7697</v>
      </c>
      <c r="C18" s="39">
        <v>16.6814</v>
      </c>
      <c r="D18" s="39">
        <v>15.476100000000001</v>
      </c>
      <c r="E18" s="39">
        <v>16.585699999999999</v>
      </c>
      <c r="F18" s="39">
        <v>14.068199999999999</v>
      </c>
      <c r="G18" s="39">
        <v>0</v>
      </c>
      <c r="H18" s="39">
        <v>16.429099999999998</v>
      </c>
      <c r="I18" s="39">
        <v>16.6814</v>
      </c>
      <c r="J18" s="39">
        <v>16.336600000000001</v>
      </c>
      <c r="K18" s="39">
        <v>16.6447</v>
      </c>
      <c r="L18" s="39">
        <v>15.811299999999999</v>
      </c>
      <c r="M18" s="39">
        <v>0</v>
      </c>
      <c r="N18" s="39">
        <v>9.3270999999999997</v>
      </c>
      <c r="O18" s="39">
        <v>0</v>
      </c>
      <c r="P18" s="39">
        <v>9.3270999999999997</v>
      </c>
      <c r="Q18" s="39">
        <v>11.468</v>
      </c>
      <c r="R18" s="39">
        <v>9.2096999999999998</v>
      </c>
      <c r="S18" s="39">
        <v>0</v>
      </c>
      <c r="T18" s="150" t="s">
        <v>185</v>
      </c>
      <c r="U18" s="150" t="s">
        <v>185</v>
      </c>
      <c r="V18" s="150" t="s">
        <v>185</v>
      </c>
      <c r="W18" s="150" t="s">
        <v>185</v>
      </c>
      <c r="X18" s="150" t="s">
        <v>185</v>
      </c>
      <c r="Y18" s="150" t="s">
        <v>185</v>
      </c>
      <c r="Z18" s="150" t="s">
        <v>185</v>
      </c>
      <c r="AA18" s="150" t="s">
        <v>185</v>
      </c>
      <c r="AB18" s="150" t="s">
        <v>185</v>
      </c>
      <c r="AC18" s="150" t="s">
        <v>185</v>
      </c>
      <c r="AD18" s="150" t="s">
        <v>185</v>
      </c>
      <c r="AE18" s="150" t="s">
        <v>185</v>
      </c>
    </row>
    <row r="19" spans="1:31" hidden="1" outlineLevel="1">
      <c r="A19" s="9">
        <v>40787</v>
      </c>
      <c r="B19" s="39">
        <v>13.7416</v>
      </c>
      <c r="C19" s="39">
        <v>16.486699999999999</v>
      </c>
      <c r="D19" s="39">
        <v>12.9945</v>
      </c>
      <c r="E19" s="39">
        <v>12.397500000000001</v>
      </c>
      <c r="F19" s="39">
        <v>15.1836</v>
      </c>
      <c r="G19" s="39">
        <v>9.0190999999999999</v>
      </c>
      <c r="H19" s="39">
        <v>14.4023</v>
      </c>
      <c r="I19" s="39">
        <v>16.486699999999999</v>
      </c>
      <c r="J19" s="39">
        <v>13.7654</v>
      </c>
      <c r="K19" s="39">
        <v>12.703799999999999</v>
      </c>
      <c r="L19" s="39">
        <v>16.0839</v>
      </c>
      <c r="M19" s="39">
        <v>13.2141</v>
      </c>
      <c r="N19" s="39">
        <v>6.7076000000000002</v>
      </c>
      <c r="O19" s="39">
        <v>0</v>
      </c>
      <c r="P19" s="39">
        <v>6.7076000000000002</v>
      </c>
      <c r="Q19" s="39">
        <v>4.7702</v>
      </c>
      <c r="R19" s="39">
        <v>10.5565</v>
      </c>
      <c r="S19" s="39">
        <v>2</v>
      </c>
      <c r="T19" s="150" t="s">
        <v>185</v>
      </c>
      <c r="U19" s="150" t="s">
        <v>185</v>
      </c>
      <c r="V19" s="150" t="s">
        <v>185</v>
      </c>
      <c r="W19" s="150" t="s">
        <v>185</v>
      </c>
      <c r="X19" s="150" t="s">
        <v>185</v>
      </c>
      <c r="Y19" s="150" t="s">
        <v>185</v>
      </c>
      <c r="Z19" s="150" t="s">
        <v>185</v>
      </c>
      <c r="AA19" s="150" t="s">
        <v>185</v>
      </c>
      <c r="AB19" s="150" t="s">
        <v>185</v>
      </c>
      <c r="AC19" s="150" t="s">
        <v>185</v>
      </c>
      <c r="AD19" s="150" t="s">
        <v>185</v>
      </c>
      <c r="AE19" s="150" t="s">
        <v>185</v>
      </c>
    </row>
    <row r="20" spans="1:31" hidden="1" outlineLevel="1">
      <c r="A20" s="9">
        <v>40817</v>
      </c>
      <c r="B20" s="39">
        <v>16.525099999999998</v>
      </c>
      <c r="C20" s="39">
        <v>16.501100000000001</v>
      </c>
      <c r="D20" s="39">
        <v>16.536000000000001</v>
      </c>
      <c r="E20" s="39">
        <v>16.805299999999999</v>
      </c>
      <c r="F20" s="39">
        <v>15.7836</v>
      </c>
      <c r="G20" s="39">
        <v>0</v>
      </c>
      <c r="H20" s="39">
        <v>16.982700000000001</v>
      </c>
      <c r="I20" s="39">
        <v>16.501100000000001</v>
      </c>
      <c r="J20" s="39">
        <v>17.2225</v>
      </c>
      <c r="K20" s="39">
        <v>16.977900000000002</v>
      </c>
      <c r="L20" s="39">
        <v>18.174499999999998</v>
      </c>
      <c r="M20" s="39">
        <v>0</v>
      </c>
      <c r="N20" s="39">
        <v>10.0677</v>
      </c>
      <c r="O20" s="39">
        <v>0</v>
      </c>
      <c r="P20" s="39">
        <v>10.0677</v>
      </c>
      <c r="Q20" s="39">
        <v>9.5510000000000002</v>
      </c>
      <c r="R20" s="39">
        <v>10.1799</v>
      </c>
      <c r="S20" s="39">
        <v>0</v>
      </c>
      <c r="T20" s="150" t="s">
        <v>185</v>
      </c>
      <c r="U20" s="150" t="s">
        <v>185</v>
      </c>
      <c r="V20" s="150" t="s">
        <v>185</v>
      </c>
      <c r="W20" s="150" t="s">
        <v>185</v>
      </c>
      <c r="X20" s="150" t="s">
        <v>185</v>
      </c>
      <c r="Y20" s="150" t="s">
        <v>185</v>
      </c>
      <c r="Z20" s="150" t="s">
        <v>185</v>
      </c>
      <c r="AA20" s="150" t="s">
        <v>185</v>
      </c>
      <c r="AB20" s="150" t="s">
        <v>185</v>
      </c>
      <c r="AC20" s="150" t="s">
        <v>185</v>
      </c>
      <c r="AD20" s="150" t="s">
        <v>185</v>
      </c>
      <c r="AE20" s="150" t="s">
        <v>185</v>
      </c>
    </row>
    <row r="21" spans="1:31" hidden="1" outlineLevel="1">
      <c r="A21" s="9">
        <v>40848</v>
      </c>
      <c r="B21" s="39">
        <v>17.4069</v>
      </c>
      <c r="C21" s="39">
        <v>16.447299999999998</v>
      </c>
      <c r="D21" s="39">
        <v>18.052099999999999</v>
      </c>
      <c r="E21" s="39">
        <v>18.553899999999999</v>
      </c>
      <c r="F21" s="39">
        <v>14.1767</v>
      </c>
      <c r="G21" s="39">
        <v>0</v>
      </c>
      <c r="H21" s="39">
        <v>17.773700000000002</v>
      </c>
      <c r="I21" s="39">
        <v>16.447299999999998</v>
      </c>
      <c r="J21" s="39">
        <v>18.743200000000002</v>
      </c>
      <c r="K21" s="39">
        <v>18.942499999999999</v>
      </c>
      <c r="L21" s="39">
        <v>16.435400000000001</v>
      </c>
      <c r="M21" s="39">
        <v>0</v>
      </c>
      <c r="N21" s="39">
        <v>10.1121</v>
      </c>
      <c r="O21" s="39">
        <v>0</v>
      </c>
      <c r="P21" s="39">
        <v>10.1121</v>
      </c>
      <c r="Q21" s="39">
        <v>10.021100000000001</v>
      </c>
      <c r="R21" s="39">
        <v>10.1967</v>
      </c>
      <c r="S21" s="39">
        <v>0</v>
      </c>
      <c r="T21" s="150" t="s">
        <v>185</v>
      </c>
      <c r="U21" s="150" t="s">
        <v>185</v>
      </c>
      <c r="V21" s="150" t="s">
        <v>185</v>
      </c>
      <c r="W21" s="150" t="s">
        <v>185</v>
      </c>
      <c r="X21" s="150" t="s">
        <v>185</v>
      </c>
      <c r="Y21" s="150" t="s">
        <v>185</v>
      </c>
      <c r="Z21" s="150" t="s">
        <v>185</v>
      </c>
      <c r="AA21" s="150" t="s">
        <v>185</v>
      </c>
      <c r="AB21" s="150" t="s">
        <v>185</v>
      </c>
      <c r="AC21" s="150" t="s">
        <v>185</v>
      </c>
      <c r="AD21" s="150" t="s">
        <v>185</v>
      </c>
      <c r="AE21" s="150" t="s">
        <v>185</v>
      </c>
    </row>
    <row r="22" spans="1:31" hidden="1" outlineLevel="1">
      <c r="A22" s="9">
        <v>40878</v>
      </c>
      <c r="B22" s="39">
        <v>16.314399999999999</v>
      </c>
      <c r="C22" s="39">
        <v>16.541599999999999</v>
      </c>
      <c r="D22" s="39">
        <v>16.223199999999999</v>
      </c>
      <c r="E22" s="39">
        <v>16.465299999999999</v>
      </c>
      <c r="F22" s="39">
        <v>14.6104</v>
      </c>
      <c r="G22" s="39">
        <v>0</v>
      </c>
      <c r="H22" s="39">
        <v>17.611899999999999</v>
      </c>
      <c r="I22" s="39">
        <v>16.541599999999999</v>
      </c>
      <c r="J22" s="39">
        <v>18.215399999999999</v>
      </c>
      <c r="K22" s="39">
        <v>18.213100000000001</v>
      </c>
      <c r="L22" s="39">
        <v>18.235700000000001</v>
      </c>
      <c r="M22" s="39">
        <v>0</v>
      </c>
      <c r="N22" s="39">
        <v>11.282999999999999</v>
      </c>
      <c r="O22" s="39">
        <v>0</v>
      </c>
      <c r="P22" s="39">
        <v>11.282999999999999</v>
      </c>
      <c r="Q22" s="39">
        <v>11.6356</v>
      </c>
      <c r="R22" s="39">
        <v>9.8377999999999997</v>
      </c>
      <c r="S22" s="39">
        <v>0</v>
      </c>
      <c r="T22" s="150" t="s">
        <v>185</v>
      </c>
      <c r="U22" s="150" t="s">
        <v>185</v>
      </c>
      <c r="V22" s="150" t="s">
        <v>185</v>
      </c>
      <c r="W22" s="150" t="s">
        <v>185</v>
      </c>
      <c r="X22" s="150" t="s">
        <v>185</v>
      </c>
      <c r="Y22" s="150" t="s">
        <v>185</v>
      </c>
      <c r="Z22" s="150" t="s">
        <v>185</v>
      </c>
      <c r="AA22" s="150" t="s">
        <v>185</v>
      </c>
      <c r="AB22" s="150" t="s">
        <v>185</v>
      </c>
      <c r="AC22" s="150" t="s">
        <v>185</v>
      </c>
      <c r="AD22" s="150" t="s">
        <v>185</v>
      </c>
      <c r="AE22" s="150" t="s">
        <v>185</v>
      </c>
    </row>
    <row r="23" spans="1:31" hidden="1" outlineLevel="1">
      <c r="A23" s="9">
        <v>40909</v>
      </c>
      <c r="B23" s="39">
        <v>17.460899999999999</v>
      </c>
      <c r="C23" s="39">
        <v>17.518999999999998</v>
      </c>
      <c r="D23" s="39">
        <v>17.418800000000001</v>
      </c>
      <c r="E23" s="39">
        <v>18.579999999999998</v>
      </c>
      <c r="F23" s="39">
        <v>14.7387</v>
      </c>
      <c r="G23" s="39">
        <v>0</v>
      </c>
      <c r="H23" s="39">
        <v>18.345600000000001</v>
      </c>
      <c r="I23" s="39">
        <v>17.518999999999998</v>
      </c>
      <c r="J23" s="39">
        <v>19.070499999999999</v>
      </c>
      <c r="K23" s="39">
        <v>19.003900000000002</v>
      </c>
      <c r="L23" s="39">
        <v>19.346800000000002</v>
      </c>
      <c r="M23" s="39">
        <v>0</v>
      </c>
      <c r="N23" s="39">
        <v>9.6051000000000002</v>
      </c>
      <c r="O23" s="39">
        <v>0</v>
      </c>
      <c r="P23" s="39">
        <v>9.6051000000000002</v>
      </c>
      <c r="Q23" s="39">
        <v>9.9288000000000007</v>
      </c>
      <c r="R23" s="39">
        <v>9.5307999999999993</v>
      </c>
      <c r="S23" s="39">
        <v>0</v>
      </c>
      <c r="T23" s="150" t="s">
        <v>185</v>
      </c>
      <c r="U23" s="150" t="s">
        <v>185</v>
      </c>
      <c r="V23" s="150" t="s">
        <v>185</v>
      </c>
      <c r="W23" s="150" t="s">
        <v>185</v>
      </c>
      <c r="X23" s="150" t="s">
        <v>185</v>
      </c>
      <c r="Y23" s="150" t="s">
        <v>185</v>
      </c>
      <c r="Z23" s="150" t="s">
        <v>185</v>
      </c>
      <c r="AA23" s="150" t="s">
        <v>185</v>
      </c>
      <c r="AB23" s="150" t="s">
        <v>185</v>
      </c>
      <c r="AC23" s="150" t="s">
        <v>185</v>
      </c>
      <c r="AD23" s="150" t="s">
        <v>185</v>
      </c>
      <c r="AE23" s="150" t="s">
        <v>185</v>
      </c>
    </row>
    <row r="24" spans="1:31" hidden="1" outlineLevel="1">
      <c r="A24" s="9">
        <v>40940</v>
      </c>
      <c r="B24" s="39">
        <v>15.668100000000001</v>
      </c>
      <c r="C24" s="39">
        <v>19.241</v>
      </c>
      <c r="D24" s="39">
        <v>14.155099999999999</v>
      </c>
      <c r="E24" s="39">
        <v>18.7606</v>
      </c>
      <c r="F24" s="39">
        <v>9.5564</v>
      </c>
      <c r="G24" s="39">
        <v>0</v>
      </c>
      <c r="H24" s="39">
        <v>18.1004</v>
      </c>
      <c r="I24" s="39">
        <v>19.241</v>
      </c>
      <c r="J24" s="39">
        <v>17.387599999999999</v>
      </c>
      <c r="K24" s="39">
        <v>19.015699999999999</v>
      </c>
      <c r="L24" s="39">
        <v>13.861499999999999</v>
      </c>
      <c r="M24" s="39">
        <v>0</v>
      </c>
      <c r="N24" s="39">
        <v>7.3592000000000004</v>
      </c>
      <c r="O24" s="39">
        <v>0</v>
      </c>
      <c r="P24" s="39">
        <v>7.3592000000000004</v>
      </c>
      <c r="Q24" s="39">
        <v>15.477</v>
      </c>
      <c r="R24" s="39">
        <v>6.3377999999999997</v>
      </c>
      <c r="S24" s="39">
        <v>0</v>
      </c>
      <c r="T24" s="150" t="s">
        <v>185</v>
      </c>
      <c r="U24" s="150" t="s">
        <v>185</v>
      </c>
      <c r="V24" s="150" t="s">
        <v>185</v>
      </c>
      <c r="W24" s="150" t="s">
        <v>185</v>
      </c>
      <c r="X24" s="150" t="s">
        <v>185</v>
      </c>
      <c r="Y24" s="150" t="s">
        <v>185</v>
      </c>
      <c r="Z24" s="150" t="s">
        <v>185</v>
      </c>
      <c r="AA24" s="150" t="s">
        <v>185</v>
      </c>
      <c r="AB24" s="150" t="s">
        <v>185</v>
      </c>
      <c r="AC24" s="150" t="s">
        <v>185</v>
      </c>
      <c r="AD24" s="150" t="s">
        <v>185</v>
      </c>
      <c r="AE24" s="150" t="s">
        <v>185</v>
      </c>
    </row>
    <row r="25" spans="1:31" hidden="1" outlineLevel="1">
      <c r="A25" s="9">
        <v>40969</v>
      </c>
      <c r="B25" s="39">
        <v>18.6038</v>
      </c>
      <c r="C25" s="39">
        <v>18.3996</v>
      </c>
      <c r="D25" s="39">
        <v>18.7149</v>
      </c>
      <c r="E25" s="39">
        <v>18.876000000000001</v>
      </c>
      <c r="F25" s="39">
        <v>18.677499999999998</v>
      </c>
      <c r="G25" s="39">
        <v>16.5</v>
      </c>
      <c r="H25" s="39">
        <v>18.859000000000002</v>
      </c>
      <c r="I25" s="39">
        <v>18.3996</v>
      </c>
      <c r="J25" s="39">
        <v>19.129899999999999</v>
      </c>
      <c r="K25" s="39">
        <v>19.072900000000001</v>
      </c>
      <c r="L25" s="39">
        <v>19.686699999999998</v>
      </c>
      <c r="M25" s="39">
        <v>16.5</v>
      </c>
      <c r="N25" s="39">
        <v>13.723100000000001</v>
      </c>
      <c r="O25" s="39">
        <v>0</v>
      </c>
      <c r="P25" s="39">
        <v>13.723100000000001</v>
      </c>
      <c r="Q25" s="39">
        <v>11.962</v>
      </c>
      <c r="R25" s="39">
        <v>14.2529</v>
      </c>
      <c r="S25" s="39">
        <v>0</v>
      </c>
      <c r="T25" s="150" t="s">
        <v>185</v>
      </c>
      <c r="U25" s="150" t="s">
        <v>185</v>
      </c>
      <c r="V25" s="150" t="s">
        <v>185</v>
      </c>
      <c r="W25" s="150" t="s">
        <v>185</v>
      </c>
      <c r="X25" s="150" t="s">
        <v>185</v>
      </c>
      <c r="Y25" s="150" t="s">
        <v>185</v>
      </c>
      <c r="Z25" s="150" t="s">
        <v>185</v>
      </c>
      <c r="AA25" s="150" t="s">
        <v>185</v>
      </c>
      <c r="AB25" s="150" t="s">
        <v>185</v>
      </c>
      <c r="AC25" s="150" t="s">
        <v>185</v>
      </c>
      <c r="AD25" s="150" t="s">
        <v>185</v>
      </c>
      <c r="AE25" s="150" t="s">
        <v>185</v>
      </c>
    </row>
    <row r="26" spans="1:31" hidden="1" outlineLevel="1">
      <c r="A26" s="9">
        <v>41000</v>
      </c>
      <c r="B26" s="39">
        <v>18.7864</v>
      </c>
      <c r="C26" s="39">
        <v>18.837900000000001</v>
      </c>
      <c r="D26" s="39">
        <v>18.764700000000001</v>
      </c>
      <c r="E26" s="39">
        <v>19.298300000000001</v>
      </c>
      <c r="F26" s="39">
        <v>17.797000000000001</v>
      </c>
      <c r="G26" s="39">
        <v>16.5</v>
      </c>
      <c r="H26" s="39">
        <v>19.223500000000001</v>
      </c>
      <c r="I26" s="39">
        <v>18.837900000000001</v>
      </c>
      <c r="J26" s="39">
        <v>19.3996</v>
      </c>
      <c r="K26" s="39">
        <v>19.9239</v>
      </c>
      <c r="L26" s="39">
        <v>18.462299999999999</v>
      </c>
      <c r="M26" s="39">
        <v>16.5</v>
      </c>
      <c r="N26" s="39">
        <v>11.367100000000001</v>
      </c>
      <c r="O26" s="39">
        <v>0</v>
      </c>
      <c r="P26" s="39">
        <v>11.367100000000001</v>
      </c>
      <c r="Q26" s="39">
        <v>10.1005</v>
      </c>
      <c r="R26" s="39">
        <v>12.831799999999999</v>
      </c>
      <c r="S26" s="39">
        <v>0</v>
      </c>
      <c r="T26" s="150" t="s">
        <v>185</v>
      </c>
      <c r="U26" s="150" t="s">
        <v>185</v>
      </c>
      <c r="V26" s="150" t="s">
        <v>185</v>
      </c>
      <c r="W26" s="150" t="s">
        <v>185</v>
      </c>
      <c r="X26" s="150" t="s">
        <v>185</v>
      </c>
      <c r="Y26" s="150" t="s">
        <v>185</v>
      </c>
      <c r="Z26" s="150" t="s">
        <v>185</v>
      </c>
      <c r="AA26" s="150" t="s">
        <v>185</v>
      </c>
      <c r="AB26" s="150" t="s">
        <v>185</v>
      </c>
      <c r="AC26" s="150" t="s">
        <v>185</v>
      </c>
      <c r="AD26" s="150" t="s">
        <v>185</v>
      </c>
      <c r="AE26" s="150" t="s">
        <v>185</v>
      </c>
    </row>
    <row r="27" spans="1:31" hidden="1" outlineLevel="1">
      <c r="A27" s="9">
        <v>41030</v>
      </c>
      <c r="B27" s="39">
        <v>16.1813</v>
      </c>
      <c r="C27" s="39">
        <v>19.075600000000001</v>
      </c>
      <c r="D27" s="39">
        <v>15.488200000000001</v>
      </c>
      <c r="E27" s="39">
        <v>14.911199999999999</v>
      </c>
      <c r="F27" s="39">
        <v>17.230499999999999</v>
      </c>
      <c r="G27" s="39">
        <v>16.5</v>
      </c>
      <c r="H27" s="39">
        <v>18.8504</v>
      </c>
      <c r="I27" s="39">
        <v>19.075600000000001</v>
      </c>
      <c r="J27" s="39">
        <v>18.7624</v>
      </c>
      <c r="K27" s="39">
        <v>19.559100000000001</v>
      </c>
      <c r="L27" s="39">
        <v>17.567699999999999</v>
      </c>
      <c r="M27" s="39">
        <v>16.5</v>
      </c>
      <c r="N27" s="39">
        <v>10.3169</v>
      </c>
      <c r="O27" s="39">
        <v>0</v>
      </c>
      <c r="P27" s="39">
        <v>10.3169</v>
      </c>
      <c r="Q27" s="39">
        <v>10.1845</v>
      </c>
      <c r="R27" s="39">
        <v>13.067399999999999</v>
      </c>
      <c r="S27" s="39">
        <v>0</v>
      </c>
      <c r="T27" s="150" t="s">
        <v>185</v>
      </c>
      <c r="U27" s="150" t="s">
        <v>185</v>
      </c>
      <c r="V27" s="150" t="s">
        <v>185</v>
      </c>
      <c r="W27" s="150" t="s">
        <v>185</v>
      </c>
      <c r="X27" s="150" t="s">
        <v>185</v>
      </c>
      <c r="Y27" s="150" t="s">
        <v>185</v>
      </c>
      <c r="Z27" s="150" t="s">
        <v>185</v>
      </c>
      <c r="AA27" s="150" t="s">
        <v>185</v>
      </c>
      <c r="AB27" s="150" t="s">
        <v>185</v>
      </c>
      <c r="AC27" s="150" t="s">
        <v>185</v>
      </c>
      <c r="AD27" s="150" t="s">
        <v>185</v>
      </c>
      <c r="AE27" s="150" t="s">
        <v>185</v>
      </c>
    </row>
    <row r="28" spans="1:31" hidden="1" outlineLevel="1">
      <c r="A28" s="9">
        <v>41061</v>
      </c>
      <c r="B28" s="39">
        <v>15.4482</v>
      </c>
      <c r="C28" s="39">
        <v>20.005600000000001</v>
      </c>
      <c r="D28" s="39">
        <v>14.7059</v>
      </c>
      <c r="E28" s="39">
        <v>14.114599999999999</v>
      </c>
      <c r="F28" s="39">
        <v>16.757400000000001</v>
      </c>
      <c r="G28" s="39">
        <v>11.388299999999999</v>
      </c>
      <c r="H28" s="39">
        <v>19.4709</v>
      </c>
      <c r="I28" s="39">
        <v>20.005600000000001</v>
      </c>
      <c r="J28" s="39">
        <v>19.2836</v>
      </c>
      <c r="K28" s="39">
        <v>21.368600000000001</v>
      </c>
      <c r="L28" s="39">
        <v>18.074999999999999</v>
      </c>
      <c r="M28" s="39">
        <v>16.5</v>
      </c>
      <c r="N28" s="39">
        <v>10.7309</v>
      </c>
      <c r="O28" s="39">
        <v>0</v>
      </c>
      <c r="P28" s="39">
        <v>10.7309</v>
      </c>
      <c r="Q28" s="39">
        <v>10.2272</v>
      </c>
      <c r="R28" s="39">
        <v>12.6371</v>
      </c>
      <c r="S28" s="39">
        <v>10.739000000000001</v>
      </c>
      <c r="T28" s="150" t="s">
        <v>185</v>
      </c>
      <c r="U28" s="150" t="s">
        <v>185</v>
      </c>
      <c r="V28" s="150" t="s">
        <v>185</v>
      </c>
      <c r="W28" s="150" t="s">
        <v>185</v>
      </c>
      <c r="X28" s="150" t="s">
        <v>185</v>
      </c>
      <c r="Y28" s="150" t="s">
        <v>185</v>
      </c>
      <c r="Z28" s="150" t="s">
        <v>185</v>
      </c>
      <c r="AA28" s="150" t="s">
        <v>185</v>
      </c>
      <c r="AB28" s="150" t="s">
        <v>185</v>
      </c>
      <c r="AC28" s="150" t="s">
        <v>185</v>
      </c>
      <c r="AD28" s="150" t="s">
        <v>185</v>
      </c>
      <c r="AE28" s="150" t="s">
        <v>185</v>
      </c>
    </row>
    <row r="29" spans="1:31" hidden="1" outlineLevel="1">
      <c r="A29" s="9">
        <v>41091</v>
      </c>
      <c r="B29" s="39">
        <v>14.4132</v>
      </c>
      <c r="C29" s="39">
        <v>20.239999999999998</v>
      </c>
      <c r="D29" s="39">
        <v>13.357900000000001</v>
      </c>
      <c r="E29" s="39">
        <v>12.618600000000001</v>
      </c>
      <c r="F29" s="39">
        <v>15.697100000000001</v>
      </c>
      <c r="G29" s="39">
        <v>16.447900000000001</v>
      </c>
      <c r="H29" s="39">
        <v>19.5395</v>
      </c>
      <c r="I29" s="39">
        <v>20.239999999999998</v>
      </c>
      <c r="J29" s="39">
        <v>19.1723</v>
      </c>
      <c r="K29" s="39">
        <v>21.925699999999999</v>
      </c>
      <c r="L29" s="39">
        <v>17.1753</v>
      </c>
      <c r="M29" s="39">
        <v>16.5</v>
      </c>
      <c r="N29" s="39">
        <v>10.289400000000001</v>
      </c>
      <c r="O29" s="39">
        <v>0</v>
      </c>
      <c r="P29" s="39">
        <v>10.289400000000001</v>
      </c>
      <c r="Q29" s="39">
        <v>10.3218</v>
      </c>
      <c r="R29" s="39">
        <v>9.7531999999999996</v>
      </c>
      <c r="S29" s="39">
        <v>0</v>
      </c>
      <c r="T29" s="150" t="s">
        <v>185</v>
      </c>
      <c r="U29" s="150" t="s">
        <v>185</v>
      </c>
      <c r="V29" s="150" t="s">
        <v>185</v>
      </c>
      <c r="W29" s="150" t="s">
        <v>185</v>
      </c>
      <c r="X29" s="150" t="s">
        <v>185</v>
      </c>
      <c r="Y29" s="150" t="s">
        <v>185</v>
      </c>
      <c r="Z29" s="150" t="s">
        <v>185</v>
      </c>
      <c r="AA29" s="150" t="s">
        <v>185</v>
      </c>
      <c r="AB29" s="150" t="s">
        <v>185</v>
      </c>
      <c r="AC29" s="150" t="s">
        <v>185</v>
      </c>
      <c r="AD29" s="150" t="s">
        <v>185</v>
      </c>
      <c r="AE29" s="150" t="s">
        <v>185</v>
      </c>
    </row>
    <row r="30" spans="1:31" hidden="1" outlineLevel="1">
      <c r="A30" s="9">
        <v>41122</v>
      </c>
      <c r="B30" s="39">
        <v>17.7392</v>
      </c>
      <c r="C30" s="39">
        <v>20.7623</v>
      </c>
      <c r="D30" s="39">
        <v>16.5091</v>
      </c>
      <c r="E30" s="39">
        <v>17.096299999999999</v>
      </c>
      <c r="F30" s="39">
        <v>15.3888</v>
      </c>
      <c r="G30" s="39">
        <v>16.5</v>
      </c>
      <c r="H30" s="39">
        <v>19.192599999999999</v>
      </c>
      <c r="I30" s="39">
        <v>20.7623</v>
      </c>
      <c r="J30" s="39">
        <v>18.359400000000001</v>
      </c>
      <c r="K30" s="39">
        <v>20.122399999999999</v>
      </c>
      <c r="L30" s="39">
        <v>16.4773</v>
      </c>
      <c r="M30" s="39">
        <v>16.5</v>
      </c>
      <c r="N30" s="39">
        <v>10.433</v>
      </c>
      <c r="O30" s="39">
        <v>0</v>
      </c>
      <c r="P30" s="39">
        <v>10.433</v>
      </c>
      <c r="Q30" s="39">
        <v>10.2546</v>
      </c>
      <c r="R30" s="39">
        <v>10.963800000000001</v>
      </c>
      <c r="S30" s="39">
        <v>0</v>
      </c>
      <c r="T30" s="150" t="s">
        <v>185</v>
      </c>
      <c r="U30" s="150" t="s">
        <v>185</v>
      </c>
      <c r="V30" s="150" t="s">
        <v>185</v>
      </c>
      <c r="W30" s="150" t="s">
        <v>185</v>
      </c>
      <c r="X30" s="150" t="s">
        <v>185</v>
      </c>
      <c r="Y30" s="150" t="s">
        <v>185</v>
      </c>
      <c r="Z30" s="150" t="s">
        <v>185</v>
      </c>
      <c r="AA30" s="150" t="s">
        <v>185</v>
      </c>
      <c r="AB30" s="150" t="s">
        <v>185</v>
      </c>
      <c r="AC30" s="150" t="s">
        <v>185</v>
      </c>
      <c r="AD30" s="150" t="s">
        <v>185</v>
      </c>
      <c r="AE30" s="150" t="s">
        <v>185</v>
      </c>
    </row>
    <row r="31" spans="1:31" hidden="1" outlineLevel="1">
      <c r="A31" s="9">
        <v>41153</v>
      </c>
      <c r="B31" s="39">
        <v>17.380600000000001</v>
      </c>
      <c r="C31" s="39">
        <v>20.310099999999998</v>
      </c>
      <c r="D31" s="39">
        <v>16.3125</v>
      </c>
      <c r="E31" s="39">
        <v>15.916</v>
      </c>
      <c r="F31" s="39">
        <v>17.3764</v>
      </c>
      <c r="G31" s="39">
        <v>16.5</v>
      </c>
      <c r="H31" s="39">
        <v>19.808399999999999</v>
      </c>
      <c r="I31" s="39">
        <v>20.310099999999998</v>
      </c>
      <c r="J31" s="39">
        <v>19.525600000000001</v>
      </c>
      <c r="K31" s="39">
        <v>20.913900000000002</v>
      </c>
      <c r="L31" s="39">
        <v>18.553899999999999</v>
      </c>
      <c r="M31" s="39">
        <v>16.5</v>
      </c>
      <c r="N31" s="39">
        <v>10.43</v>
      </c>
      <c r="O31" s="39">
        <v>0</v>
      </c>
      <c r="P31" s="39">
        <v>10.43</v>
      </c>
      <c r="Q31" s="39">
        <v>10.339600000000001</v>
      </c>
      <c r="R31" s="39">
        <v>11.2004</v>
      </c>
      <c r="S31" s="39">
        <v>0</v>
      </c>
      <c r="T31" s="150" t="s">
        <v>185</v>
      </c>
      <c r="U31" s="150" t="s">
        <v>185</v>
      </c>
      <c r="V31" s="150" t="s">
        <v>185</v>
      </c>
      <c r="W31" s="150" t="s">
        <v>185</v>
      </c>
      <c r="X31" s="150" t="s">
        <v>185</v>
      </c>
      <c r="Y31" s="150" t="s">
        <v>185</v>
      </c>
      <c r="Z31" s="150" t="s">
        <v>185</v>
      </c>
      <c r="AA31" s="150" t="s">
        <v>185</v>
      </c>
      <c r="AB31" s="150" t="s">
        <v>185</v>
      </c>
      <c r="AC31" s="150" t="s">
        <v>185</v>
      </c>
      <c r="AD31" s="150" t="s">
        <v>185</v>
      </c>
      <c r="AE31" s="150" t="s">
        <v>185</v>
      </c>
    </row>
    <row r="32" spans="1:31" hidden="1" outlineLevel="1">
      <c r="A32" s="9">
        <v>41183</v>
      </c>
      <c r="B32" s="39">
        <v>18.1587</v>
      </c>
      <c r="C32" s="39">
        <v>21.484999999999999</v>
      </c>
      <c r="D32" s="39">
        <v>16.8903</v>
      </c>
      <c r="E32" s="39">
        <v>17.039899999999999</v>
      </c>
      <c r="F32" s="39">
        <v>16.726099999999999</v>
      </c>
      <c r="G32" s="39">
        <v>16.5</v>
      </c>
      <c r="H32" s="39">
        <v>20.702500000000001</v>
      </c>
      <c r="I32" s="39">
        <v>21.484999999999999</v>
      </c>
      <c r="J32" s="39">
        <v>20.238199999999999</v>
      </c>
      <c r="K32" s="39">
        <v>22.727900000000002</v>
      </c>
      <c r="L32" s="39">
        <v>18.267099999999999</v>
      </c>
      <c r="M32" s="39">
        <v>16.5</v>
      </c>
      <c r="N32" s="39">
        <v>10.8674</v>
      </c>
      <c r="O32" s="39">
        <v>0</v>
      </c>
      <c r="P32" s="39">
        <v>10.8674</v>
      </c>
      <c r="Q32" s="39">
        <v>10.2714</v>
      </c>
      <c r="R32" s="39">
        <v>12.3139</v>
      </c>
      <c r="S32" s="39">
        <v>0</v>
      </c>
      <c r="T32" s="150" t="s">
        <v>185</v>
      </c>
      <c r="U32" s="150" t="s">
        <v>185</v>
      </c>
      <c r="V32" s="150" t="s">
        <v>185</v>
      </c>
      <c r="W32" s="150" t="s">
        <v>185</v>
      </c>
      <c r="X32" s="150" t="s">
        <v>185</v>
      </c>
      <c r="Y32" s="150" t="s">
        <v>185</v>
      </c>
      <c r="Z32" s="150" t="s">
        <v>185</v>
      </c>
      <c r="AA32" s="150" t="s">
        <v>185</v>
      </c>
      <c r="AB32" s="150" t="s">
        <v>185</v>
      </c>
      <c r="AC32" s="150" t="s">
        <v>185</v>
      </c>
      <c r="AD32" s="150" t="s">
        <v>185</v>
      </c>
      <c r="AE32" s="150" t="s">
        <v>185</v>
      </c>
    </row>
    <row r="33" spans="1:31" hidden="1" outlineLevel="1">
      <c r="A33" s="9">
        <v>41214</v>
      </c>
      <c r="B33" s="39">
        <v>18.119900000000001</v>
      </c>
      <c r="C33" s="39">
        <v>22.009799999999998</v>
      </c>
      <c r="D33" s="39">
        <v>16.7851</v>
      </c>
      <c r="E33" s="39">
        <v>16.1783</v>
      </c>
      <c r="F33" s="39">
        <v>18.2651</v>
      </c>
      <c r="G33" s="39">
        <v>16.5</v>
      </c>
      <c r="H33" s="39">
        <v>21.353899999999999</v>
      </c>
      <c r="I33" s="39">
        <v>22.009799999999998</v>
      </c>
      <c r="J33" s="39">
        <v>20.977499999999999</v>
      </c>
      <c r="K33" s="39">
        <v>24.544699999999999</v>
      </c>
      <c r="L33" s="39">
        <v>19.176400000000001</v>
      </c>
      <c r="M33" s="39">
        <v>16.5</v>
      </c>
      <c r="N33" s="39">
        <v>10.553699999999999</v>
      </c>
      <c r="O33" s="39">
        <v>0</v>
      </c>
      <c r="P33" s="39">
        <v>10.553699999999999</v>
      </c>
      <c r="Q33" s="39">
        <v>10.344200000000001</v>
      </c>
      <c r="R33" s="39">
        <v>12.571300000000001</v>
      </c>
      <c r="S33" s="39">
        <v>0</v>
      </c>
      <c r="T33" s="150" t="s">
        <v>185</v>
      </c>
      <c r="U33" s="150" t="s">
        <v>185</v>
      </c>
      <c r="V33" s="150" t="s">
        <v>185</v>
      </c>
      <c r="W33" s="150" t="s">
        <v>185</v>
      </c>
      <c r="X33" s="150" t="s">
        <v>185</v>
      </c>
      <c r="Y33" s="150" t="s">
        <v>185</v>
      </c>
      <c r="Z33" s="150" t="s">
        <v>185</v>
      </c>
      <c r="AA33" s="150" t="s">
        <v>185</v>
      </c>
      <c r="AB33" s="150" t="s">
        <v>185</v>
      </c>
      <c r="AC33" s="150" t="s">
        <v>185</v>
      </c>
      <c r="AD33" s="150" t="s">
        <v>185</v>
      </c>
      <c r="AE33" s="150" t="s">
        <v>185</v>
      </c>
    </row>
    <row r="34" spans="1:31" hidden="1" outlineLevel="1">
      <c r="A34" s="9">
        <v>41244</v>
      </c>
      <c r="B34" s="39">
        <v>19.0701</v>
      </c>
      <c r="C34" s="39">
        <v>21.875800000000002</v>
      </c>
      <c r="D34" s="39">
        <v>18.086200000000002</v>
      </c>
      <c r="E34" s="39">
        <v>18.6251</v>
      </c>
      <c r="F34" s="39">
        <v>17.345800000000001</v>
      </c>
      <c r="G34" s="39">
        <v>16.446400000000001</v>
      </c>
      <c r="H34" s="39">
        <v>21.610900000000001</v>
      </c>
      <c r="I34" s="39">
        <v>21.875800000000002</v>
      </c>
      <c r="J34" s="39">
        <v>21.4757</v>
      </c>
      <c r="K34" s="39">
        <v>23.761800000000001</v>
      </c>
      <c r="L34" s="39">
        <v>19.167200000000001</v>
      </c>
      <c r="M34" s="39">
        <v>16.5</v>
      </c>
      <c r="N34" s="39">
        <v>10.625999999999999</v>
      </c>
      <c r="O34" s="39">
        <v>0</v>
      </c>
      <c r="P34" s="39">
        <v>10.625999999999999</v>
      </c>
      <c r="Q34" s="39">
        <v>10.3787</v>
      </c>
      <c r="R34" s="39">
        <v>11.507</v>
      </c>
      <c r="S34" s="39">
        <v>10.5</v>
      </c>
      <c r="T34" s="150" t="s">
        <v>185</v>
      </c>
      <c r="U34" s="150" t="s">
        <v>185</v>
      </c>
      <c r="V34" s="150" t="s">
        <v>185</v>
      </c>
      <c r="W34" s="150" t="s">
        <v>185</v>
      </c>
      <c r="X34" s="150" t="s">
        <v>185</v>
      </c>
      <c r="Y34" s="150" t="s">
        <v>185</v>
      </c>
      <c r="Z34" s="150" t="s">
        <v>185</v>
      </c>
      <c r="AA34" s="150" t="s">
        <v>185</v>
      </c>
      <c r="AB34" s="150" t="s">
        <v>185</v>
      </c>
      <c r="AC34" s="150" t="s">
        <v>185</v>
      </c>
      <c r="AD34" s="150" t="s">
        <v>185</v>
      </c>
      <c r="AE34" s="150" t="s">
        <v>185</v>
      </c>
    </row>
    <row r="35" spans="1:31" hidden="1" outlineLevel="1">
      <c r="A35" s="9">
        <v>41275</v>
      </c>
      <c r="B35" s="39">
        <v>21.260200000000001</v>
      </c>
      <c r="C35" s="39">
        <v>21.8154</v>
      </c>
      <c r="D35" s="39">
        <v>20.903300000000002</v>
      </c>
      <c r="E35" s="39">
        <v>21.839200000000002</v>
      </c>
      <c r="F35" s="39">
        <v>18.7378</v>
      </c>
      <c r="G35" s="39">
        <v>16.5</v>
      </c>
      <c r="H35" s="39">
        <v>21.819199999999999</v>
      </c>
      <c r="I35" s="39">
        <v>21.8154</v>
      </c>
      <c r="J35" s="39">
        <v>21.8218</v>
      </c>
      <c r="K35" s="39">
        <v>22.310500000000001</v>
      </c>
      <c r="L35" s="39">
        <v>20.5703</v>
      </c>
      <c r="M35" s="39">
        <v>16.5</v>
      </c>
      <c r="N35" s="39">
        <v>12.2873</v>
      </c>
      <c r="O35" s="39">
        <v>0</v>
      </c>
      <c r="P35" s="39">
        <v>12.2873</v>
      </c>
      <c r="Q35" s="39">
        <v>11.2249</v>
      </c>
      <c r="R35" s="39">
        <v>12.7684</v>
      </c>
      <c r="S35" s="39" t="s">
        <v>265</v>
      </c>
      <c r="T35" s="39">
        <v>11.166</v>
      </c>
      <c r="U35" s="39">
        <v>0</v>
      </c>
      <c r="V35" s="39">
        <v>11.166</v>
      </c>
      <c r="W35" s="39">
        <v>11.5274</v>
      </c>
      <c r="X35" s="39">
        <v>10.979799999999999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</row>
    <row r="36" spans="1:31" hidden="1" outlineLevel="1">
      <c r="A36" s="9">
        <v>41306</v>
      </c>
      <c r="B36" s="39">
        <v>13.074999999999999</v>
      </c>
      <c r="C36" s="39">
        <v>21.133600000000001</v>
      </c>
      <c r="D36" s="39">
        <v>11.996499999999999</v>
      </c>
      <c r="E36" s="39">
        <v>11.399699999999999</v>
      </c>
      <c r="F36" s="39">
        <v>18.031300000000002</v>
      </c>
      <c r="G36" s="39">
        <v>16.5</v>
      </c>
      <c r="H36" s="39">
        <v>20.122900000000001</v>
      </c>
      <c r="I36" s="39">
        <v>21.133600000000001</v>
      </c>
      <c r="J36" s="39">
        <v>19.366399999999999</v>
      </c>
      <c r="K36" s="39">
        <v>19.7803</v>
      </c>
      <c r="L36" s="39">
        <v>21.2576</v>
      </c>
      <c r="M36" s="39">
        <v>16.5</v>
      </c>
      <c r="N36" s="39">
        <v>10.3919</v>
      </c>
      <c r="O36" s="39">
        <v>0</v>
      </c>
      <c r="P36" s="39">
        <v>10.3919</v>
      </c>
      <c r="Q36" s="39">
        <v>10.3499</v>
      </c>
      <c r="R36" s="39">
        <v>12.0175</v>
      </c>
      <c r="S36" s="39">
        <v>0</v>
      </c>
      <c r="T36" s="39">
        <v>10.375400000000001</v>
      </c>
      <c r="U36" s="39">
        <v>0</v>
      </c>
      <c r="V36" s="39">
        <v>10.375400000000001</v>
      </c>
      <c r="W36" s="39">
        <v>10.348699999999999</v>
      </c>
      <c r="X36" s="39">
        <v>11.569800000000001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</row>
    <row r="37" spans="1:31" hidden="1" outlineLevel="1">
      <c r="A37" s="9">
        <v>41334</v>
      </c>
      <c r="B37" s="39">
        <v>14.690799999999999</v>
      </c>
      <c r="C37" s="39">
        <v>21.5061</v>
      </c>
      <c r="D37" s="39">
        <v>13.1738</v>
      </c>
      <c r="E37" s="39">
        <v>12.2494</v>
      </c>
      <c r="F37" s="39">
        <v>18.121700000000001</v>
      </c>
      <c r="G37" s="39">
        <v>16.5</v>
      </c>
      <c r="H37" s="39">
        <v>20.1098</v>
      </c>
      <c r="I37" s="39">
        <v>21.5061</v>
      </c>
      <c r="J37" s="39">
        <v>19.081800000000001</v>
      </c>
      <c r="K37" s="39">
        <v>19.675000000000001</v>
      </c>
      <c r="L37" s="39">
        <v>19.290500000000002</v>
      </c>
      <c r="M37" s="39">
        <v>16.5</v>
      </c>
      <c r="N37" s="39">
        <v>10.613899999999999</v>
      </c>
      <c r="O37" s="39">
        <v>0</v>
      </c>
      <c r="P37" s="39">
        <v>10.613899999999999</v>
      </c>
      <c r="Q37" s="39">
        <v>10.5633</v>
      </c>
      <c r="R37" s="39">
        <v>12.252800000000001</v>
      </c>
      <c r="S37" s="39" t="s">
        <v>265</v>
      </c>
      <c r="T37" s="39">
        <v>10.5268</v>
      </c>
      <c r="U37" s="39">
        <v>0</v>
      </c>
      <c r="V37" s="39">
        <v>10.5268</v>
      </c>
      <c r="W37" s="39">
        <v>10.4946</v>
      </c>
      <c r="X37" s="39">
        <v>11.8103</v>
      </c>
      <c r="Y37" s="39">
        <v>0</v>
      </c>
      <c r="Z37" s="39">
        <v>12.134399999999999</v>
      </c>
      <c r="AA37" s="39">
        <v>0</v>
      </c>
      <c r="AB37" s="39">
        <v>12.134399999999999</v>
      </c>
      <c r="AC37" s="39">
        <v>12.134399999999999</v>
      </c>
      <c r="AD37" s="39">
        <v>0</v>
      </c>
      <c r="AE37" s="39">
        <v>0</v>
      </c>
    </row>
    <row r="38" spans="1:31" hidden="1" outlineLevel="1">
      <c r="A38" s="9">
        <v>41365</v>
      </c>
      <c r="B38" s="39">
        <v>15.3741</v>
      </c>
      <c r="C38" s="39">
        <v>21.089700000000001</v>
      </c>
      <c r="D38" s="39">
        <v>13.985099999999999</v>
      </c>
      <c r="E38" s="39">
        <v>12.9283</v>
      </c>
      <c r="F38" s="39">
        <v>17.941099999999999</v>
      </c>
      <c r="G38" s="39">
        <v>16.5</v>
      </c>
      <c r="H38" s="39">
        <v>19.997499999999999</v>
      </c>
      <c r="I38" s="39">
        <v>21.089700000000001</v>
      </c>
      <c r="J38" s="39">
        <v>19.336300000000001</v>
      </c>
      <c r="K38" s="39">
        <v>19.7379</v>
      </c>
      <c r="L38" s="39">
        <v>19.267700000000001</v>
      </c>
      <c r="M38" s="39">
        <v>16.5</v>
      </c>
      <c r="N38" s="39">
        <v>10.3963</v>
      </c>
      <c r="O38" s="39">
        <v>0</v>
      </c>
      <c r="P38" s="39">
        <v>10.3963</v>
      </c>
      <c r="Q38" s="39">
        <v>10.362299999999999</v>
      </c>
      <c r="R38" s="39">
        <v>11.0215</v>
      </c>
      <c r="S38" s="39" t="s">
        <v>265</v>
      </c>
      <c r="T38" s="39">
        <v>10.3658</v>
      </c>
      <c r="U38" s="39">
        <v>0</v>
      </c>
      <c r="V38" s="39">
        <v>10.3658</v>
      </c>
      <c r="W38" s="39">
        <v>10.3649</v>
      </c>
      <c r="X38" s="39">
        <v>10.387600000000001</v>
      </c>
      <c r="Y38" s="39">
        <v>0</v>
      </c>
      <c r="Z38" s="39">
        <v>10.0107</v>
      </c>
      <c r="AA38" s="39">
        <v>0</v>
      </c>
      <c r="AB38" s="39">
        <v>10.0107</v>
      </c>
      <c r="AC38" s="39">
        <v>10.0107</v>
      </c>
      <c r="AD38" s="39">
        <v>0</v>
      </c>
      <c r="AE38" s="39">
        <v>0</v>
      </c>
    </row>
    <row r="39" spans="1:31" hidden="1" outlineLevel="1">
      <c r="A39" s="9">
        <v>41395</v>
      </c>
      <c r="B39" s="39">
        <v>15.317600000000001</v>
      </c>
      <c r="C39" s="39">
        <v>21.1692</v>
      </c>
      <c r="D39" s="39">
        <v>14.147500000000001</v>
      </c>
      <c r="E39" s="39">
        <v>13.6785</v>
      </c>
      <c r="F39" s="39">
        <v>16.2395</v>
      </c>
      <c r="G39" s="39">
        <v>0</v>
      </c>
      <c r="H39" s="39">
        <v>19.380299999999998</v>
      </c>
      <c r="I39" s="39">
        <v>21.1692</v>
      </c>
      <c r="J39" s="39">
        <v>18.503599999999999</v>
      </c>
      <c r="K39" s="39">
        <v>18.495000000000001</v>
      </c>
      <c r="L39" s="39">
        <v>18.5335</v>
      </c>
      <c r="M39" s="39">
        <v>0</v>
      </c>
      <c r="N39" s="39">
        <v>11.145099999999999</v>
      </c>
      <c r="O39" s="39">
        <v>0</v>
      </c>
      <c r="P39" s="39">
        <v>11.145099999999999</v>
      </c>
      <c r="Q39" s="39">
        <v>10.626099999999999</v>
      </c>
      <c r="R39" s="39">
        <v>13.966100000000001</v>
      </c>
      <c r="S39" s="39">
        <v>0</v>
      </c>
      <c r="T39" s="39">
        <v>10.804500000000001</v>
      </c>
      <c r="U39" s="39">
        <v>0</v>
      </c>
      <c r="V39" s="39">
        <v>10.804500000000001</v>
      </c>
      <c r="W39" s="39">
        <v>10.626099999999999</v>
      </c>
      <c r="X39" s="39">
        <v>12.3263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17.904900000000001</v>
      </c>
      <c r="C40" s="39">
        <v>21.1403</v>
      </c>
      <c r="D40" s="39">
        <v>16.471800000000002</v>
      </c>
      <c r="E40" s="39">
        <v>16.1021</v>
      </c>
      <c r="F40" s="39">
        <v>17.708500000000001</v>
      </c>
      <c r="G40" s="39">
        <v>0</v>
      </c>
      <c r="H40" s="39">
        <v>19.0242</v>
      </c>
      <c r="I40" s="39">
        <v>21.1403</v>
      </c>
      <c r="J40" s="39">
        <v>17.843499999999999</v>
      </c>
      <c r="K40" s="39">
        <v>17.639500000000002</v>
      </c>
      <c r="L40" s="39">
        <v>18.4208</v>
      </c>
      <c r="M40" s="39">
        <v>0</v>
      </c>
      <c r="N40" s="39">
        <v>11.189299999999999</v>
      </c>
      <c r="O40" s="39">
        <v>0</v>
      </c>
      <c r="P40" s="39">
        <v>11.189299999999999</v>
      </c>
      <c r="Q40" s="39">
        <v>11.179500000000001</v>
      </c>
      <c r="R40" s="39">
        <v>11.2676</v>
      </c>
      <c r="S40" s="39">
        <v>0</v>
      </c>
      <c r="T40" s="39">
        <v>10.591200000000001</v>
      </c>
      <c r="U40" s="39">
        <v>0</v>
      </c>
      <c r="V40" s="39">
        <v>10.591200000000001</v>
      </c>
      <c r="W40" s="39">
        <v>10.555</v>
      </c>
      <c r="X40" s="39">
        <v>11.55</v>
      </c>
      <c r="Y40" s="39">
        <v>0</v>
      </c>
      <c r="Z40" s="39">
        <v>10.5886</v>
      </c>
      <c r="AA40" s="39">
        <v>0</v>
      </c>
      <c r="AB40" s="39">
        <v>10.5886</v>
      </c>
      <c r="AC40" s="39">
        <v>12</v>
      </c>
      <c r="AD40" s="39">
        <v>10.577</v>
      </c>
      <c r="AE40" s="39">
        <v>0</v>
      </c>
    </row>
    <row r="41" spans="1:31" hidden="1" outlineLevel="1">
      <c r="A41" s="9">
        <v>41456</v>
      </c>
      <c r="B41" s="39">
        <v>19.0549</v>
      </c>
      <c r="C41" s="39">
        <v>21.149799999999999</v>
      </c>
      <c r="D41" s="39">
        <v>17.3841</v>
      </c>
      <c r="E41" s="39">
        <v>17.064599999999999</v>
      </c>
      <c r="F41" s="39">
        <v>17.8277</v>
      </c>
      <c r="G41" s="39">
        <v>0</v>
      </c>
      <c r="H41" s="39">
        <v>19.713200000000001</v>
      </c>
      <c r="I41" s="39">
        <v>21.149799999999999</v>
      </c>
      <c r="J41" s="39">
        <v>18.357299999999999</v>
      </c>
      <c r="K41" s="39">
        <v>18.395299999999999</v>
      </c>
      <c r="L41" s="39">
        <v>18.3123</v>
      </c>
      <c r="M41" s="39">
        <v>0</v>
      </c>
      <c r="N41" s="39">
        <v>12.078799999999999</v>
      </c>
      <c r="O41" s="39">
        <v>0</v>
      </c>
      <c r="P41" s="39">
        <v>12.078799999999999</v>
      </c>
      <c r="Q41" s="39">
        <v>12.109299999999999</v>
      </c>
      <c r="R41" s="39">
        <v>11.9617</v>
      </c>
      <c r="S41" s="39">
        <v>0</v>
      </c>
      <c r="T41" s="39">
        <v>11.169700000000001</v>
      </c>
      <c r="U41" s="39">
        <v>0</v>
      </c>
      <c r="V41" s="39">
        <v>11.169700000000001</v>
      </c>
      <c r="W41" s="39">
        <v>11.1158</v>
      </c>
      <c r="X41" s="39">
        <v>11.6784</v>
      </c>
      <c r="Y41" s="39">
        <v>0</v>
      </c>
      <c r="Z41" s="39">
        <v>11.1889</v>
      </c>
      <c r="AA41" s="39">
        <v>0</v>
      </c>
      <c r="AB41" s="39">
        <v>11.1889</v>
      </c>
      <c r="AC41" s="39">
        <v>12.040800000000001</v>
      </c>
      <c r="AD41" s="39">
        <v>11.068</v>
      </c>
      <c r="AE41" s="39">
        <v>0</v>
      </c>
    </row>
    <row r="42" spans="1:31" hidden="1" outlineLevel="1">
      <c r="A42" s="9">
        <v>41487</v>
      </c>
      <c r="B42" s="39">
        <v>17.1907</v>
      </c>
      <c r="C42" s="39">
        <v>20.148399999999999</v>
      </c>
      <c r="D42" s="39">
        <v>15.6708</v>
      </c>
      <c r="E42" s="39">
        <v>14.4465</v>
      </c>
      <c r="F42" s="39">
        <v>16.793399999999998</v>
      </c>
      <c r="G42" s="39">
        <v>0</v>
      </c>
      <c r="H42" s="39">
        <v>18.809899999999999</v>
      </c>
      <c r="I42" s="39">
        <v>20.148399999999999</v>
      </c>
      <c r="J42" s="39">
        <v>17.8032</v>
      </c>
      <c r="K42" s="39">
        <v>18.563099999999999</v>
      </c>
      <c r="L42" s="39">
        <v>17.452100000000002</v>
      </c>
      <c r="M42" s="39">
        <v>0</v>
      </c>
      <c r="N42" s="39">
        <v>11.070600000000001</v>
      </c>
      <c r="O42" s="39">
        <v>0</v>
      </c>
      <c r="P42" s="39">
        <v>11.070600000000001</v>
      </c>
      <c r="Q42" s="39">
        <v>11.058199999999999</v>
      </c>
      <c r="R42" s="39">
        <v>11.130800000000001</v>
      </c>
      <c r="S42" s="39" t="s">
        <v>265</v>
      </c>
      <c r="T42" s="39">
        <v>10.7986</v>
      </c>
      <c r="U42" s="39">
        <v>0</v>
      </c>
      <c r="V42" s="39">
        <v>10.7986</v>
      </c>
      <c r="W42" s="39">
        <v>10.798299999999999</v>
      </c>
      <c r="X42" s="39">
        <v>10.8</v>
      </c>
      <c r="Y42" s="39">
        <v>0</v>
      </c>
      <c r="Z42" s="39">
        <v>11.401</v>
      </c>
      <c r="AA42" s="39">
        <v>0</v>
      </c>
      <c r="AB42" s="39">
        <v>11.401</v>
      </c>
      <c r="AC42" s="39">
        <v>12.6919</v>
      </c>
      <c r="AD42" s="39">
        <v>11.0679</v>
      </c>
      <c r="AE42" s="39">
        <v>0</v>
      </c>
    </row>
    <row r="43" spans="1:31" hidden="1" outlineLevel="1">
      <c r="A43" s="9">
        <v>41518</v>
      </c>
      <c r="B43" s="39">
        <v>17.0502</v>
      </c>
      <c r="C43" s="39">
        <v>20.3733</v>
      </c>
      <c r="D43" s="39">
        <v>15.7468</v>
      </c>
      <c r="E43" s="39">
        <v>14.694699999999999</v>
      </c>
      <c r="F43" s="39">
        <v>16.744199999999999</v>
      </c>
      <c r="G43" s="39">
        <v>0</v>
      </c>
      <c r="H43" s="39">
        <v>18.035900000000002</v>
      </c>
      <c r="I43" s="39">
        <v>20.3733</v>
      </c>
      <c r="J43" s="39">
        <v>16.891400000000001</v>
      </c>
      <c r="K43" s="39">
        <v>17.069800000000001</v>
      </c>
      <c r="L43" s="39">
        <v>16.787800000000001</v>
      </c>
      <c r="M43" s="39">
        <v>0</v>
      </c>
      <c r="N43" s="39">
        <v>11.138299999999999</v>
      </c>
      <c r="O43" s="39">
        <v>0</v>
      </c>
      <c r="P43" s="39">
        <v>11.138299999999999</v>
      </c>
      <c r="Q43" s="39">
        <v>11.0594</v>
      </c>
      <c r="R43" s="39">
        <v>13.4215</v>
      </c>
      <c r="S43" s="39">
        <v>0</v>
      </c>
      <c r="T43" s="39">
        <v>10.8828</v>
      </c>
      <c r="U43" s="39">
        <v>0</v>
      </c>
      <c r="V43" s="39">
        <v>10.8828</v>
      </c>
      <c r="W43" s="39">
        <v>10.8797</v>
      </c>
      <c r="X43" s="39">
        <v>11.55</v>
      </c>
      <c r="Y43" s="39">
        <v>0</v>
      </c>
      <c r="Z43" s="39">
        <v>12.6053</v>
      </c>
      <c r="AA43" s="39">
        <v>0</v>
      </c>
      <c r="AB43" s="39">
        <v>12.6053</v>
      </c>
      <c r="AC43" s="39">
        <v>12.6647</v>
      </c>
      <c r="AD43" s="39">
        <v>12</v>
      </c>
      <c r="AE43" s="39">
        <v>0</v>
      </c>
    </row>
    <row r="44" spans="1:31" hidden="1" outlineLevel="1">
      <c r="A44" s="9">
        <v>41548</v>
      </c>
      <c r="B44" s="39">
        <v>15.6432</v>
      </c>
      <c r="C44" s="39">
        <v>20.026700000000002</v>
      </c>
      <c r="D44" s="39">
        <v>14.1496</v>
      </c>
      <c r="E44" s="39">
        <v>13.306100000000001</v>
      </c>
      <c r="F44" s="39">
        <v>17.424099999999999</v>
      </c>
      <c r="G44" s="39">
        <v>0</v>
      </c>
      <c r="H44" s="39">
        <v>18.431699999999999</v>
      </c>
      <c r="I44" s="39">
        <v>20.026700000000002</v>
      </c>
      <c r="J44" s="39">
        <v>17.351900000000001</v>
      </c>
      <c r="K44" s="39">
        <v>17.0943</v>
      </c>
      <c r="L44" s="39">
        <v>17.771699999999999</v>
      </c>
      <c r="M44" s="39">
        <v>0</v>
      </c>
      <c r="N44" s="39">
        <v>10.904400000000001</v>
      </c>
      <c r="O44" s="39">
        <v>0</v>
      </c>
      <c r="P44" s="39">
        <v>10.904400000000001</v>
      </c>
      <c r="Q44" s="39">
        <v>10.8606</v>
      </c>
      <c r="R44" s="39">
        <v>12.477499999999999</v>
      </c>
      <c r="S44" s="39">
        <v>0</v>
      </c>
      <c r="T44" s="39">
        <v>10.7963</v>
      </c>
      <c r="U44" s="39">
        <v>0</v>
      </c>
      <c r="V44" s="39">
        <v>10.7963</v>
      </c>
      <c r="W44" s="39">
        <v>10.7827</v>
      </c>
      <c r="X44" s="39">
        <v>11.708500000000001</v>
      </c>
      <c r="Y44" s="39">
        <v>0</v>
      </c>
      <c r="Z44" s="39">
        <v>11.747199999999999</v>
      </c>
      <c r="AA44" s="39">
        <v>0</v>
      </c>
      <c r="AB44" s="39">
        <v>11.747199999999999</v>
      </c>
      <c r="AC44" s="39">
        <v>13.979900000000001</v>
      </c>
      <c r="AD44" s="39">
        <v>11.120100000000001</v>
      </c>
      <c r="AE44" s="39">
        <v>0</v>
      </c>
    </row>
    <row r="45" spans="1:31" hidden="1" outlineLevel="1">
      <c r="A45" s="9">
        <v>41579</v>
      </c>
      <c r="B45" s="39">
        <v>18.489799999999999</v>
      </c>
      <c r="C45" s="39">
        <v>20.276700000000002</v>
      </c>
      <c r="D45" s="39">
        <v>17.324100000000001</v>
      </c>
      <c r="E45" s="39">
        <v>17.113900000000001</v>
      </c>
      <c r="F45" s="39">
        <v>17.688099999999999</v>
      </c>
      <c r="G45" s="39">
        <v>0</v>
      </c>
      <c r="H45" s="39">
        <v>18.692</v>
      </c>
      <c r="I45" s="39">
        <v>20.276700000000002</v>
      </c>
      <c r="J45" s="39">
        <v>17.5989</v>
      </c>
      <c r="K45" s="39">
        <v>17.412600000000001</v>
      </c>
      <c r="L45" s="39">
        <v>17.9148</v>
      </c>
      <c r="M45" s="39">
        <v>0</v>
      </c>
      <c r="N45" s="39">
        <v>12.529299999999999</v>
      </c>
      <c r="O45" s="39">
        <v>0</v>
      </c>
      <c r="P45" s="39">
        <v>12.529299999999999</v>
      </c>
      <c r="Q45" s="39">
        <v>12.5586</v>
      </c>
      <c r="R45" s="39">
        <v>12.453900000000001</v>
      </c>
      <c r="S45" s="39">
        <v>0</v>
      </c>
      <c r="T45" s="39">
        <v>11.610300000000001</v>
      </c>
      <c r="U45" s="39">
        <v>0</v>
      </c>
      <c r="V45" s="39">
        <v>11.610300000000001</v>
      </c>
      <c r="W45" s="39">
        <v>11.621700000000001</v>
      </c>
      <c r="X45" s="39">
        <v>11.55</v>
      </c>
      <c r="Y45" s="39">
        <v>0</v>
      </c>
      <c r="Z45" s="39">
        <v>11.875400000000001</v>
      </c>
      <c r="AA45" s="39">
        <v>0</v>
      </c>
      <c r="AB45" s="39">
        <v>11.875400000000001</v>
      </c>
      <c r="AC45" s="39">
        <v>12.764799999999999</v>
      </c>
      <c r="AD45" s="39">
        <v>11.1906</v>
      </c>
      <c r="AE45" s="39">
        <v>0</v>
      </c>
    </row>
    <row r="46" spans="1:31" hidden="1" outlineLevel="1">
      <c r="A46" s="9">
        <v>41609</v>
      </c>
      <c r="B46" s="39">
        <v>17.845400000000001</v>
      </c>
      <c r="C46" s="39">
        <v>20.150400000000001</v>
      </c>
      <c r="D46" s="39">
        <v>16.437100000000001</v>
      </c>
      <c r="E46" s="39">
        <v>18.195900000000002</v>
      </c>
      <c r="F46" s="39">
        <v>13.577299999999999</v>
      </c>
      <c r="G46" s="39">
        <v>0</v>
      </c>
      <c r="H46" s="39">
        <v>18.3721</v>
      </c>
      <c r="I46" s="39">
        <v>20.150400000000001</v>
      </c>
      <c r="J46" s="39">
        <v>17.138000000000002</v>
      </c>
      <c r="K46" s="39">
        <v>19.698399999999999</v>
      </c>
      <c r="L46" s="39">
        <v>13.6082</v>
      </c>
      <c r="M46" s="39">
        <v>0</v>
      </c>
      <c r="N46" s="39">
        <v>11.274100000000001</v>
      </c>
      <c r="O46" s="39">
        <v>0</v>
      </c>
      <c r="P46" s="39">
        <v>11.274100000000001</v>
      </c>
      <c r="Q46" s="39">
        <v>11.153700000000001</v>
      </c>
      <c r="R46" s="39">
        <v>12.5039</v>
      </c>
      <c r="S46" s="39">
        <v>0</v>
      </c>
      <c r="T46" s="39">
        <v>10.6745</v>
      </c>
      <c r="U46" s="39">
        <v>0</v>
      </c>
      <c r="V46" s="39">
        <v>10.6745</v>
      </c>
      <c r="W46" s="39">
        <v>10.6275</v>
      </c>
      <c r="X46" s="39">
        <v>11.55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</row>
    <row r="47" spans="1:31" hidden="1" outlineLevel="1">
      <c r="A47" s="9">
        <v>41640</v>
      </c>
      <c r="B47" s="39">
        <v>16.541799999999999</v>
      </c>
      <c r="C47" s="39">
        <v>20.184000000000001</v>
      </c>
      <c r="D47" s="39">
        <v>15.137700000000001</v>
      </c>
      <c r="E47" s="39">
        <v>15.590400000000001</v>
      </c>
      <c r="F47" s="39">
        <v>14.602399999999999</v>
      </c>
      <c r="G47" s="39">
        <v>14</v>
      </c>
      <c r="H47" s="39">
        <v>18.555900000000001</v>
      </c>
      <c r="I47" s="39">
        <v>20.184000000000001</v>
      </c>
      <c r="J47" s="39">
        <v>17.560099999999998</v>
      </c>
      <c r="K47" s="39">
        <v>18.896799999999999</v>
      </c>
      <c r="L47" s="39">
        <v>16.440799999999999</v>
      </c>
      <c r="M47" s="39">
        <v>14</v>
      </c>
      <c r="N47" s="39">
        <v>11.007899999999999</v>
      </c>
      <c r="O47" s="39">
        <v>0</v>
      </c>
      <c r="P47" s="39">
        <v>11.007899999999999</v>
      </c>
      <c r="Q47" s="39">
        <v>10.8071</v>
      </c>
      <c r="R47" s="39">
        <v>11.3559</v>
      </c>
      <c r="S47" s="39" t="s">
        <v>265</v>
      </c>
      <c r="T47" s="39">
        <v>11.026899999999999</v>
      </c>
      <c r="U47" s="39">
        <v>0</v>
      </c>
      <c r="V47" s="39">
        <v>11.026899999999999</v>
      </c>
      <c r="W47" s="39">
        <v>10.7746</v>
      </c>
      <c r="X47" s="39">
        <v>11.508900000000001</v>
      </c>
      <c r="Y47" s="39">
        <v>0</v>
      </c>
      <c r="Z47" s="39">
        <v>9.5005000000000006</v>
      </c>
      <c r="AA47" s="39">
        <v>0</v>
      </c>
      <c r="AB47" s="39">
        <v>9.5005000000000006</v>
      </c>
      <c r="AC47" s="39">
        <v>12.851900000000001</v>
      </c>
      <c r="AD47" s="39">
        <v>9.0931999999999995</v>
      </c>
      <c r="AE47" s="39">
        <v>0</v>
      </c>
    </row>
    <row r="48" spans="1:31" hidden="1" outlineLevel="1">
      <c r="A48" s="9">
        <v>41671</v>
      </c>
      <c r="B48" s="39">
        <v>19.092300000000002</v>
      </c>
      <c r="C48" s="39">
        <v>19.380299999999998</v>
      </c>
      <c r="D48" s="39">
        <v>18.9788</v>
      </c>
      <c r="E48" s="39">
        <v>19.845500000000001</v>
      </c>
      <c r="F48" s="39">
        <v>17.543199999999999</v>
      </c>
      <c r="G48" s="39">
        <v>0</v>
      </c>
      <c r="H48" s="39">
        <v>19.544799999999999</v>
      </c>
      <c r="I48" s="39">
        <v>19.380299999999998</v>
      </c>
      <c r="J48" s="39">
        <v>19.615100000000002</v>
      </c>
      <c r="K48" s="39">
        <v>20.989899999999999</v>
      </c>
      <c r="L48" s="39">
        <v>17.581800000000001</v>
      </c>
      <c r="M48" s="39">
        <v>0</v>
      </c>
      <c r="N48" s="39">
        <v>11.648899999999999</v>
      </c>
      <c r="O48" s="39">
        <v>0</v>
      </c>
      <c r="P48" s="39">
        <v>11.648899999999999</v>
      </c>
      <c r="Q48" s="39">
        <v>11.425599999999999</v>
      </c>
      <c r="R48" s="39">
        <v>14.8171</v>
      </c>
      <c r="S48" s="39" t="s">
        <v>265</v>
      </c>
      <c r="T48" s="39">
        <v>11.2845</v>
      </c>
      <c r="U48" s="39">
        <v>0</v>
      </c>
      <c r="V48" s="39">
        <v>11.2845</v>
      </c>
      <c r="W48" s="39">
        <v>11.2845</v>
      </c>
      <c r="X48" s="39">
        <v>0</v>
      </c>
      <c r="Y48" s="39">
        <v>0</v>
      </c>
      <c r="Z48" s="39">
        <v>12.803599999999999</v>
      </c>
      <c r="AA48" s="39">
        <v>0</v>
      </c>
      <c r="AB48" s="39">
        <v>12.803599999999999</v>
      </c>
      <c r="AC48" s="39">
        <v>12.803599999999999</v>
      </c>
      <c r="AD48" s="39">
        <v>0</v>
      </c>
      <c r="AE48" s="39">
        <v>0</v>
      </c>
    </row>
    <row r="49" spans="1:31" hidden="1" outlineLevel="1">
      <c r="A49" s="9">
        <v>41699</v>
      </c>
      <c r="B49" s="39">
        <v>19.275700000000001</v>
      </c>
      <c r="C49" s="39">
        <v>21.183800000000002</v>
      </c>
      <c r="D49" s="39">
        <v>17.635100000000001</v>
      </c>
      <c r="E49" s="39">
        <v>18.221900000000002</v>
      </c>
      <c r="F49" s="39">
        <v>16.4359</v>
      </c>
      <c r="G49" s="39">
        <v>0</v>
      </c>
      <c r="H49" s="39">
        <v>20.470199999999998</v>
      </c>
      <c r="I49" s="39">
        <v>21.183800000000002</v>
      </c>
      <c r="J49" s="39">
        <v>19.639399999999998</v>
      </c>
      <c r="K49" s="39">
        <v>20.727</v>
      </c>
      <c r="L49" s="39">
        <v>17.709499999999998</v>
      </c>
      <c r="M49" s="39">
        <v>0</v>
      </c>
      <c r="N49" s="39">
        <v>11.9733</v>
      </c>
      <c r="O49" s="39">
        <v>0</v>
      </c>
      <c r="P49" s="39">
        <v>11.9733</v>
      </c>
      <c r="Q49" s="39">
        <v>12.2783</v>
      </c>
      <c r="R49" s="39">
        <v>11</v>
      </c>
      <c r="S49" s="39">
        <v>0</v>
      </c>
      <c r="T49" s="39">
        <v>10.630599999999999</v>
      </c>
      <c r="U49" s="39">
        <v>0</v>
      </c>
      <c r="V49" s="39">
        <v>10.630599999999999</v>
      </c>
      <c r="W49" s="39">
        <v>10.630599999999999</v>
      </c>
      <c r="X49" s="39">
        <v>0</v>
      </c>
      <c r="Y49" s="39">
        <v>0</v>
      </c>
      <c r="Z49" s="39">
        <v>11</v>
      </c>
      <c r="AA49" s="39">
        <v>0</v>
      </c>
      <c r="AB49" s="39">
        <v>11</v>
      </c>
      <c r="AC49" s="39">
        <v>0</v>
      </c>
      <c r="AD49" s="39">
        <v>11</v>
      </c>
      <c r="AE49" s="39">
        <v>0</v>
      </c>
    </row>
    <row r="50" spans="1:31" hidden="1" outlineLevel="1">
      <c r="A50" s="9">
        <v>41730</v>
      </c>
      <c r="B50" s="39">
        <v>20.078600000000002</v>
      </c>
      <c r="C50" s="39">
        <v>21.248799999999999</v>
      </c>
      <c r="D50" s="39">
        <v>19.329499999999999</v>
      </c>
      <c r="E50" s="39">
        <v>20.658300000000001</v>
      </c>
      <c r="F50" s="39">
        <v>17.6539</v>
      </c>
      <c r="G50" s="39">
        <v>0</v>
      </c>
      <c r="H50" s="39">
        <v>20.241499999999998</v>
      </c>
      <c r="I50" s="39">
        <v>21.248799999999999</v>
      </c>
      <c r="J50" s="39">
        <v>19.5702</v>
      </c>
      <c r="K50" s="39">
        <v>21.153300000000002</v>
      </c>
      <c r="L50" s="39">
        <v>17.694199999999999</v>
      </c>
      <c r="M50" s="39">
        <v>0</v>
      </c>
      <c r="N50" s="39">
        <v>13.463699999999999</v>
      </c>
      <c r="O50" s="39">
        <v>0</v>
      </c>
      <c r="P50" s="39">
        <v>13.463699999999999</v>
      </c>
      <c r="Q50" s="39">
        <v>13.639099999999999</v>
      </c>
      <c r="R50" s="39">
        <v>11.0679</v>
      </c>
      <c r="S50" s="39">
        <v>0</v>
      </c>
      <c r="T50" s="39">
        <v>10.373900000000001</v>
      </c>
      <c r="U50" s="39">
        <v>0</v>
      </c>
      <c r="V50" s="39">
        <v>10.373900000000001</v>
      </c>
      <c r="W50" s="39">
        <v>10.373900000000001</v>
      </c>
      <c r="X50" s="39">
        <v>0</v>
      </c>
      <c r="Y50" s="39">
        <v>0</v>
      </c>
      <c r="Z50" s="39">
        <v>11.0679</v>
      </c>
      <c r="AA50" s="39">
        <v>0</v>
      </c>
      <c r="AB50" s="39">
        <v>11.0679</v>
      </c>
      <c r="AC50" s="39">
        <v>0</v>
      </c>
      <c r="AD50" s="39">
        <v>11.0679</v>
      </c>
      <c r="AE50" s="39">
        <v>0</v>
      </c>
    </row>
    <row r="51" spans="1:31" hidden="1" outlineLevel="1">
      <c r="A51" s="9">
        <v>41760</v>
      </c>
      <c r="B51" s="39">
        <v>20.0943</v>
      </c>
      <c r="C51" s="39">
        <v>21.354600000000001</v>
      </c>
      <c r="D51" s="39">
        <v>19.0685</v>
      </c>
      <c r="E51" s="39">
        <v>21.035900000000002</v>
      </c>
      <c r="F51" s="39">
        <v>17.4542</v>
      </c>
      <c r="G51" s="39">
        <v>0</v>
      </c>
      <c r="H51" s="39">
        <v>20.209499999999998</v>
      </c>
      <c r="I51" s="39">
        <v>21.354600000000001</v>
      </c>
      <c r="J51" s="39">
        <v>19.255400000000002</v>
      </c>
      <c r="K51" s="39">
        <v>21.417999999999999</v>
      </c>
      <c r="L51" s="39">
        <v>17.513500000000001</v>
      </c>
      <c r="M51" s="39">
        <v>0</v>
      </c>
      <c r="N51" s="39">
        <v>11.1875</v>
      </c>
      <c r="O51" s="39">
        <v>0</v>
      </c>
      <c r="P51" s="39">
        <v>11.1875</v>
      </c>
      <c r="Q51" s="39">
        <v>9.8661999999999992</v>
      </c>
      <c r="R51" s="39">
        <v>13.5715</v>
      </c>
      <c r="S51" s="39" t="s">
        <v>265</v>
      </c>
      <c r="T51" s="39">
        <v>9.8661999999999992</v>
      </c>
      <c r="U51" s="39">
        <v>0</v>
      </c>
      <c r="V51" s="39">
        <v>9.8661999999999992</v>
      </c>
      <c r="W51" s="39">
        <v>9.8661999999999992</v>
      </c>
      <c r="X51" s="39">
        <v>0</v>
      </c>
      <c r="Y51" s="39">
        <v>0</v>
      </c>
      <c r="Z51" s="39">
        <v>11.0679</v>
      </c>
      <c r="AA51" s="39">
        <v>0</v>
      </c>
      <c r="AB51" s="39">
        <v>11.0679</v>
      </c>
      <c r="AC51" s="39">
        <v>0</v>
      </c>
      <c r="AD51" s="39">
        <v>11.0679</v>
      </c>
      <c r="AE51" s="39">
        <v>0</v>
      </c>
    </row>
    <row r="52" spans="1:31" hidden="1" outlineLevel="1">
      <c r="A52" s="9">
        <v>41791</v>
      </c>
      <c r="B52" s="39">
        <v>19.821899999999999</v>
      </c>
      <c r="C52" s="39">
        <v>20.7514</v>
      </c>
      <c r="D52" s="39">
        <v>19.060300000000002</v>
      </c>
      <c r="E52" s="39">
        <v>20.1433</v>
      </c>
      <c r="F52" s="39">
        <v>17.737300000000001</v>
      </c>
      <c r="G52" s="39">
        <v>0</v>
      </c>
      <c r="H52" s="39">
        <v>19.980599999999999</v>
      </c>
      <c r="I52" s="39">
        <v>20.7514</v>
      </c>
      <c r="J52" s="39">
        <v>19.328199999999999</v>
      </c>
      <c r="K52" s="39">
        <v>20.7059</v>
      </c>
      <c r="L52" s="39">
        <v>17.7395</v>
      </c>
      <c r="M52" s="39">
        <v>0</v>
      </c>
      <c r="N52" s="39">
        <v>10.9337</v>
      </c>
      <c r="O52" s="39">
        <v>0</v>
      </c>
      <c r="P52" s="39">
        <v>10.9337</v>
      </c>
      <c r="Q52" s="39">
        <v>10.8515</v>
      </c>
      <c r="R52" s="39">
        <v>15.85</v>
      </c>
      <c r="S52" s="39" t="s">
        <v>265</v>
      </c>
      <c r="T52" s="39">
        <v>10.6953</v>
      </c>
      <c r="U52" s="39">
        <v>0</v>
      </c>
      <c r="V52" s="39">
        <v>10.6953</v>
      </c>
      <c r="W52" s="39">
        <v>10.6953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20.0076</v>
      </c>
      <c r="C53" s="39">
        <v>21.529900000000001</v>
      </c>
      <c r="D53" s="39">
        <v>18.4116</v>
      </c>
      <c r="E53" s="39">
        <v>18.7195</v>
      </c>
      <c r="F53" s="39">
        <v>17.677399999999999</v>
      </c>
      <c r="G53" s="39">
        <v>0</v>
      </c>
      <c r="H53" s="39">
        <v>20.373999999999999</v>
      </c>
      <c r="I53" s="39">
        <v>21.529900000000001</v>
      </c>
      <c r="J53" s="39">
        <v>19.046399999999998</v>
      </c>
      <c r="K53" s="39">
        <v>19.636299999999999</v>
      </c>
      <c r="L53" s="39">
        <v>17.774100000000001</v>
      </c>
      <c r="M53" s="39">
        <v>0</v>
      </c>
      <c r="N53" s="39">
        <v>11.765599999999999</v>
      </c>
      <c r="O53" s="39">
        <v>0</v>
      </c>
      <c r="P53" s="39">
        <v>11.765599999999999</v>
      </c>
      <c r="Q53" s="39">
        <v>11.6456</v>
      </c>
      <c r="R53" s="39">
        <v>13.286899999999999</v>
      </c>
      <c r="S53" s="39">
        <v>0</v>
      </c>
      <c r="T53" s="39">
        <v>11.5853</v>
      </c>
      <c r="U53" s="39">
        <v>0</v>
      </c>
      <c r="V53" s="39">
        <v>11.5853</v>
      </c>
      <c r="W53" s="39">
        <v>11.5853</v>
      </c>
      <c r="X53" s="39">
        <v>0</v>
      </c>
      <c r="Y53" s="39">
        <v>0</v>
      </c>
      <c r="Z53" s="39">
        <v>11.0679</v>
      </c>
      <c r="AA53" s="39">
        <v>0</v>
      </c>
      <c r="AB53" s="39">
        <v>11.0679</v>
      </c>
      <c r="AC53" s="39">
        <v>0</v>
      </c>
      <c r="AD53" s="39">
        <v>11.0679</v>
      </c>
      <c r="AE53" s="39">
        <v>0</v>
      </c>
    </row>
    <row r="54" spans="1:31" hidden="1" outlineLevel="1">
      <c r="A54" s="9">
        <v>41852</v>
      </c>
      <c r="B54" s="39">
        <v>19.5593</v>
      </c>
      <c r="C54" s="39">
        <v>20.917000000000002</v>
      </c>
      <c r="D54" s="39">
        <v>18.393799999999999</v>
      </c>
      <c r="E54" s="39">
        <v>18.6113</v>
      </c>
      <c r="F54" s="39">
        <v>17.8322</v>
      </c>
      <c r="G54" s="39">
        <v>0</v>
      </c>
      <c r="H54" s="39">
        <v>20.026800000000001</v>
      </c>
      <c r="I54" s="39">
        <v>20.917000000000002</v>
      </c>
      <c r="J54" s="39">
        <v>19.167300000000001</v>
      </c>
      <c r="K54" s="39">
        <v>19.778300000000002</v>
      </c>
      <c r="L54" s="39">
        <v>17.8322</v>
      </c>
      <c r="M54" s="39">
        <v>0</v>
      </c>
      <c r="N54" s="39">
        <v>12.1861</v>
      </c>
      <c r="O54" s="39">
        <v>0</v>
      </c>
      <c r="P54" s="39">
        <v>12.1861</v>
      </c>
      <c r="Q54" s="39">
        <v>12.1861</v>
      </c>
      <c r="R54" s="39" t="s">
        <v>265</v>
      </c>
      <c r="S54" s="39" t="s">
        <v>265</v>
      </c>
      <c r="T54" s="39">
        <v>11.515000000000001</v>
      </c>
      <c r="U54" s="39">
        <v>0</v>
      </c>
      <c r="V54" s="39">
        <v>11.515000000000001</v>
      </c>
      <c r="W54" s="39">
        <v>11.515000000000001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20.0137</v>
      </c>
      <c r="C55" s="39">
        <v>20.238900000000001</v>
      </c>
      <c r="D55" s="39">
        <v>19.853000000000002</v>
      </c>
      <c r="E55" s="39">
        <v>21.491800000000001</v>
      </c>
      <c r="F55" s="39">
        <v>18.5871</v>
      </c>
      <c r="G55" s="39">
        <v>0</v>
      </c>
      <c r="H55" s="39">
        <v>20.047699999999999</v>
      </c>
      <c r="I55" s="39">
        <v>20.238900000000001</v>
      </c>
      <c r="J55" s="39">
        <v>19.9102</v>
      </c>
      <c r="K55" s="39">
        <v>21.6526</v>
      </c>
      <c r="L55" s="39">
        <v>18.5871</v>
      </c>
      <c r="M55" s="39">
        <v>0</v>
      </c>
      <c r="N55" s="39">
        <v>12.1653</v>
      </c>
      <c r="O55" s="39">
        <v>0</v>
      </c>
      <c r="P55" s="39">
        <v>12.1653</v>
      </c>
      <c r="Q55" s="39">
        <v>12.1653</v>
      </c>
      <c r="R55" s="39" t="s">
        <v>265</v>
      </c>
      <c r="S55" s="39" t="s">
        <v>265</v>
      </c>
      <c r="T55" s="39">
        <v>12.070399999999999</v>
      </c>
      <c r="U55" s="39">
        <v>0</v>
      </c>
      <c r="V55" s="39">
        <v>12.070399999999999</v>
      </c>
      <c r="W55" s="39">
        <v>12.070399999999999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18.264900000000001</v>
      </c>
      <c r="C56" s="39">
        <v>20.25</v>
      </c>
      <c r="D56" s="39">
        <v>17.1083</v>
      </c>
      <c r="E56" s="39">
        <v>19.466699999999999</v>
      </c>
      <c r="F56" s="39">
        <v>14.0389</v>
      </c>
      <c r="G56" s="39">
        <v>0</v>
      </c>
      <c r="H56" s="39">
        <v>18.980899999999998</v>
      </c>
      <c r="I56" s="39">
        <v>20.25</v>
      </c>
      <c r="J56" s="39">
        <v>18.110800000000001</v>
      </c>
      <c r="K56" s="39">
        <v>20.673200000000001</v>
      </c>
      <c r="L56" s="39">
        <v>14.585800000000001</v>
      </c>
      <c r="M56" s="39">
        <v>0</v>
      </c>
      <c r="N56" s="39">
        <v>11.4411</v>
      </c>
      <c r="O56" s="39">
        <v>0</v>
      </c>
      <c r="P56" s="39">
        <v>11.4411</v>
      </c>
      <c r="Q56" s="39">
        <v>11.387</v>
      </c>
      <c r="R56" s="39">
        <v>11.492800000000001</v>
      </c>
      <c r="S56" s="39" t="s">
        <v>265</v>
      </c>
      <c r="T56" s="39">
        <v>11.387</v>
      </c>
      <c r="U56" s="39">
        <v>0</v>
      </c>
      <c r="V56" s="39">
        <v>11.387</v>
      </c>
      <c r="W56" s="39">
        <v>11.387</v>
      </c>
      <c r="X56" s="39">
        <v>0</v>
      </c>
      <c r="Y56" s="39">
        <v>0</v>
      </c>
      <c r="Z56" s="39">
        <v>11.492800000000001</v>
      </c>
      <c r="AA56" s="39">
        <v>0</v>
      </c>
      <c r="AB56" s="39">
        <v>11.492800000000001</v>
      </c>
      <c r="AC56" s="39">
        <v>0</v>
      </c>
      <c r="AD56" s="39">
        <v>11.492800000000001</v>
      </c>
      <c r="AE56" s="39">
        <v>0</v>
      </c>
    </row>
    <row r="57" spans="1:31" hidden="1" outlineLevel="1" collapsed="1">
      <c r="A57" s="9">
        <v>41944</v>
      </c>
      <c r="B57" s="39">
        <v>20.485600000000002</v>
      </c>
      <c r="C57" s="39">
        <v>20.2468</v>
      </c>
      <c r="D57" s="39">
        <v>20.677499999999998</v>
      </c>
      <c r="E57" s="39">
        <v>21.6052</v>
      </c>
      <c r="F57" s="39">
        <v>18.157299999999999</v>
      </c>
      <c r="G57" s="39">
        <v>0</v>
      </c>
      <c r="H57" s="39">
        <v>20.555099999999999</v>
      </c>
      <c r="I57" s="39">
        <v>20.2468</v>
      </c>
      <c r="J57" s="39">
        <v>20.806799999999999</v>
      </c>
      <c r="K57" s="39">
        <v>21.802199999999999</v>
      </c>
      <c r="L57" s="39">
        <v>18.157299999999999</v>
      </c>
      <c r="M57" s="39">
        <v>0</v>
      </c>
      <c r="N57" s="39">
        <v>12.097200000000001</v>
      </c>
      <c r="O57" s="39">
        <v>0</v>
      </c>
      <c r="P57" s="39">
        <v>12.097200000000001</v>
      </c>
      <c r="Q57" s="39">
        <v>12.097200000000001</v>
      </c>
      <c r="R57" s="39" t="s">
        <v>265</v>
      </c>
      <c r="S57" s="39">
        <v>0</v>
      </c>
      <c r="T57" s="39">
        <v>11.5</v>
      </c>
      <c r="U57" s="39">
        <v>0</v>
      </c>
      <c r="V57" s="39">
        <v>11.5</v>
      </c>
      <c r="W57" s="39">
        <v>11.5</v>
      </c>
      <c r="X57" s="39">
        <v>0</v>
      </c>
      <c r="Y57" s="39">
        <v>0</v>
      </c>
      <c r="Z57" s="39">
        <v>15.174899999999999</v>
      </c>
      <c r="AA57" s="39">
        <v>0</v>
      </c>
      <c r="AB57" s="39">
        <v>15.174899999999999</v>
      </c>
      <c r="AC57" s="39">
        <v>15.174899999999999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18.615600000000001</v>
      </c>
      <c r="C58" s="39">
        <v>20.3675</v>
      </c>
      <c r="D58" s="39">
        <v>17.6617</v>
      </c>
      <c r="E58" s="39">
        <v>21.404299999999999</v>
      </c>
      <c r="F58" s="39">
        <v>13.7515</v>
      </c>
      <c r="G58" s="39">
        <v>0</v>
      </c>
      <c r="H58" s="39">
        <v>18.674700000000001</v>
      </c>
      <c r="I58" s="39">
        <v>20.3675</v>
      </c>
      <c r="J58" s="39">
        <v>17.738199999999999</v>
      </c>
      <c r="K58" s="39">
        <v>21.6753</v>
      </c>
      <c r="L58" s="39">
        <v>13.7515</v>
      </c>
      <c r="M58" s="39">
        <v>0</v>
      </c>
      <c r="N58" s="39">
        <v>12.8772</v>
      </c>
      <c r="O58" s="39">
        <v>0</v>
      </c>
      <c r="P58" s="39">
        <v>12.8772</v>
      </c>
      <c r="Q58" s="39">
        <v>12.8772</v>
      </c>
      <c r="R58" s="39" t="s">
        <v>265</v>
      </c>
      <c r="S58" s="39">
        <v>0</v>
      </c>
      <c r="T58" s="39">
        <v>12.8772</v>
      </c>
      <c r="U58" s="39">
        <v>0</v>
      </c>
      <c r="V58" s="39">
        <v>12.8772</v>
      </c>
      <c r="W58" s="39">
        <v>12.8772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18.845199999999998</v>
      </c>
      <c r="C59" s="39">
        <v>20.042200000000001</v>
      </c>
      <c r="D59" s="39">
        <v>17.948499999999999</v>
      </c>
      <c r="E59" s="39">
        <v>17.492799999999999</v>
      </c>
      <c r="F59" s="39">
        <v>18.91</v>
      </c>
      <c r="G59" s="39">
        <v>0</v>
      </c>
      <c r="H59" s="39">
        <v>18.886900000000001</v>
      </c>
      <c r="I59" s="39">
        <v>20.042200000000001</v>
      </c>
      <c r="J59" s="39">
        <v>18.012599999999999</v>
      </c>
      <c r="K59" s="39">
        <v>17.5809</v>
      </c>
      <c r="L59" s="39">
        <v>18.91</v>
      </c>
      <c r="M59" s="39">
        <v>0</v>
      </c>
      <c r="N59" s="39">
        <v>11.723100000000001</v>
      </c>
      <c r="O59" s="39">
        <v>0</v>
      </c>
      <c r="P59" s="39">
        <v>11.723100000000001</v>
      </c>
      <c r="Q59" s="39">
        <v>11.723100000000001</v>
      </c>
      <c r="R59" s="39" t="s">
        <v>265</v>
      </c>
      <c r="S59" s="39">
        <v>0</v>
      </c>
      <c r="T59" s="39">
        <v>11.723100000000001</v>
      </c>
      <c r="U59" s="39">
        <v>0</v>
      </c>
      <c r="V59" s="39">
        <v>11.723100000000001</v>
      </c>
      <c r="W59" s="39">
        <v>11.723100000000001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20.6082</v>
      </c>
      <c r="C60" s="39">
        <v>20.997</v>
      </c>
      <c r="D60" s="39">
        <v>20.365600000000001</v>
      </c>
      <c r="E60" s="39">
        <v>21.011700000000001</v>
      </c>
      <c r="F60" s="39">
        <v>19.502199999999998</v>
      </c>
      <c r="G60" s="39">
        <v>0</v>
      </c>
      <c r="H60" s="39">
        <v>21.381699999999999</v>
      </c>
      <c r="I60" s="39">
        <v>20.997</v>
      </c>
      <c r="J60" s="39">
        <v>21.656500000000001</v>
      </c>
      <c r="K60" s="39">
        <v>23.7254</v>
      </c>
      <c r="L60" s="39">
        <v>19.502199999999998</v>
      </c>
      <c r="M60" s="39">
        <v>0</v>
      </c>
      <c r="N60" s="39">
        <v>11.434900000000001</v>
      </c>
      <c r="O60" s="39">
        <v>0</v>
      </c>
      <c r="P60" s="39">
        <v>11.434900000000001</v>
      </c>
      <c r="Q60" s="39">
        <v>11.434900000000001</v>
      </c>
      <c r="R60" s="39" t="s">
        <v>265</v>
      </c>
      <c r="S60" s="39">
        <v>0</v>
      </c>
      <c r="T60" s="39">
        <v>11.726599999999999</v>
      </c>
      <c r="U60" s="39">
        <v>0</v>
      </c>
      <c r="V60" s="39">
        <v>11.726599999999999</v>
      </c>
      <c r="W60" s="39">
        <v>11.726599999999999</v>
      </c>
      <c r="X60" s="39">
        <v>0</v>
      </c>
      <c r="Y60" s="39">
        <v>0</v>
      </c>
      <c r="Z60" s="39">
        <v>10.75</v>
      </c>
      <c r="AA60" s="39">
        <v>0</v>
      </c>
      <c r="AB60" s="39">
        <v>10.75</v>
      </c>
      <c r="AC60" s="39">
        <v>10.75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22.001899999999999</v>
      </c>
      <c r="C61" s="39">
        <v>21.9681</v>
      </c>
      <c r="D61" s="39">
        <v>22.027799999999999</v>
      </c>
      <c r="E61" s="39">
        <v>22.772400000000001</v>
      </c>
      <c r="F61" s="39">
        <v>20.648</v>
      </c>
      <c r="G61" s="39">
        <v>25.5</v>
      </c>
      <c r="H61" s="39">
        <v>22.697099999999999</v>
      </c>
      <c r="I61" s="39">
        <v>21.9681</v>
      </c>
      <c r="J61" s="39">
        <v>23.3186</v>
      </c>
      <c r="K61" s="39">
        <v>23.765499999999999</v>
      </c>
      <c r="L61" s="39">
        <v>22.407599999999999</v>
      </c>
      <c r="M61" s="39">
        <v>25.5</v>
      </c>
      <c r="N61" s="39">
        <v>10.4368</v>
      </c>
      <c r="O61" s="39">
        <v>0</v>
      </c>
      <c r="P61" s="39">
        <v>10.4368</v>
      </c>
      <c r="Q61" s="39">
        <v>9.9539000000000009</v>
      </c>
      <c r="R61" s="39">
        <v>10.8438</v>
      </c>
      <c r="S61" s="39">
        <v>0</v>
      </c>
      <c r="T61" s="39">
        <v>9.8452999999999999</v>
      </c>
      <c r="U61" s="39">
        <v>0</v>
      </c>
      <c r="V61" s="39">
        <v>9.8452999999999999</v>
      </c>
      <c r="W61" s="39">
        <v>9.9539000000000009</v>
      </c>
      <c r="X61" s="39">
        <v>9</v>
      </c>
      <c r="Y61" s="39">
        <v>0</v>
      </c>
      <c r="Z61" s="39">
        <v>11.067500000000001</v>
      </c>
      <c r="AA61" s="39">
        <v>0</v>
      </c>
      <c r="AB61" s="39">
        <v>11.067500000000001</v>
      </c>
      <c r="AC61" s="39">
        <v>0</v>
      </c>
      <c r="AD61" s="39">
        <v>11.067500000000001</v>
      </c>
      <c r="AE61" s="39">
        <v>0</v>
      </c>
    </row>
    <row r="62" spans="1:31" hidden="1" outlineLevel="1" collapsed="1">
      <c r="A62" s="9">
        <v>42095</v>
      </c>
      <c r="B62" s="39">
        <v>25.3962</v>
      </c>
      <c r="C62" s="39">
        <v>24.219799999999999</v>
      </c>
      <c r="D62" s="39">
        <v>26.648900000000001</v>
      </c>
      <c r="E62" s="39">
        <v>29.1492</v>
      </c>
      <c r="F62" s="39">
        <v>20.6279</v>
      </c>
      <c r="G62" s="39">
        <v>0</v>
      </c>
      <c r="H62" s="39">
        <v>25.509599999999999</v>
      </c>
      <c r="I62" s="39">
        <v>24.219799999999999</v>
      </c>
      <c r="J62" s="39">
        <v>26.906400000000001</v>
      </c>
      <c r="K62" s="39">
        <v>29.576899999999998</v>
      </c>
      <c r="L62" s="39">
        <v>20.6279</v>
      </c>
      <c r="M62" s="39">
        <v>0</v>
      </c>
      <c r="N62" s="39">
        <v>11.5</v>
      </c>
      <c r="O62" s="39">
        <v>0</v>
      </c>
      <c r="P62" s="39">
        <v>11.5</v>
      </c>
      <c r="Q62" s="39">
        <v>11.5</v>
      </c>
      <c r="R62" s="39" t="s">
        <v>265</v>
      </c>
      <c r="S62" s="39">
        <v>0</v>
      </c>
      <c r="T62" s="39">
        <v>11.5</v>
      </c>
      <c r="U62" s="39">
        <v>0</v>
      </c>
      <c r="V62" s="39">
        <v>11.5</v>
      </c>
      <c r="W62" s="39">
        <v>11.5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</row>
    <row r="63" spans="1:31" hidden="1" outlineLevel="1" collapsed="1">
      <c r="A63" s="9">
        <v>42125</v>
      </c>
      <c r="B63" s="39">
        <v>24.718900000000001</v>
      </c>
      <c r="C63" s="39">
        <v>24.709800000000001</v>
      </c>
      <c r="D63" s="39">
        <v>24.7257</v>
      </c>
      <c r="E63" s="39">
        <v>28.0182</v>
      </c>
      <c r="F63" s="39">
        <v>20.501899999999999</v>
      </c>
      <c r="G63" s="39">
        <v>0</v>
      </c>
      <c r="H63" s="39">
        <v>24.796700000000001</v>
      </c>
      <c r="I63" s="39">
        <v>24.709800000000001</v>
      </c>
      <c r="J63" s="39">
        <v>24.862200000000001</v>
      </c>
      <c r="K63" s="39">
        <v>28.324000000000002</v>
      </c>
      <c r="L63" s="39">
        <v>20.501899999999999</v>
      </c>
      <c r="M63" s="39">
        <v>0</v>
      </c>
      <c r="N63" s="39">
        <v>11.5</v>
      </c>
      <c r="O63" s="39">
        <v>0</v>
      </c>
      <c r="P63" s="39">
        <v>11.5</v>
      </c>
      <c r="Q63" s="39">
        <v>11.5</v>
      </c>
      <c r="R63" s="39" t="s">
        <v>265</v>
      </c>
      <c r="S63" s="39">
        <v>0</v>
      </c>
      <c r="T63" s="39">
        <v>11.5</v>
      </c>
      <c r="U63" s="39">
        <v>0</v>
      </c>
      <c r="V63" s="39">
        <v>11.5</v>
      </c>
      <c r="W63" s="39">
        <v>11.5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</row>
    <row r="64" spans="1:31" hidden="1" outlineLevel="1" collapsed="1">
      <c r="A64" s="9">
        <v>42156</v>
      </c>
      <c r="B64" s="39">
        <v>25.820799999999998</v>
      </c>
      <c r="C64" s="39">
        <v>26.063600000000001</v>
      </c>
      <c r="D64" s="39">
        <v>25.6614</v>
      </c>
      <c r="E64" s="39">
        <v>27.3216</v>
      </c>
      <c r="F64" s="39">
        <v>21.969100000000001</v>
      </c>
      <c r="G64" s="39">
        <v>0</v>
      </c>
      <c r="H64" s="39">
        <v>25.958300000000001</v>
      </c>
      <c r="I64" s="39">
        <v>26.063600000000001</v>
      </c>
      <c r="J64" s="39">
        <v>25.888100000000001</v>
      </c>
      <c r="K64" s="39">
        <v>27.691500000000001</v>
      </c>
      <c r="L64" s="39">
        <v>21.969100000000001</v>
      </c>
      <c r="M64" s="39">
        <v>0</v>
      </c>
      <c r="N64" s="39">
        <v>11.5</v>
      </c>
      <c r="O64" s="39">
        <v>0</v>
      </c>
      <c r="P64" s="39">
        <v>11.5</v>
      </c>
      <c r="Q64" s="39">
        <v>11.5</v>
      </c>
      <c r="R64" s="39" t="s">
        <v>265</v>
      </c>
      <c r="S64" s="39">
        <v>0</v>
      </c>
      <c r="T64" s="39">
        <v>11.5</v>
      </c>
      <c r="U64" s="39">
        <v>0</v>
      </c>
      <c r="V64" s="39">
        <v>11.5</v>
      </c>
      <c r="W64" s="39">
        <v>11.5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</row>
    <row r="65" spans="1:31" hidden="1" outlineLevel="1" collapsed="1">
      <c r="A65" s="9">
        <v>42186</v>
      </c>
      <c r="B65" s="39">
        <v>24.549399999999999</v>
      </c>
      <c r="C65" s="39">
        <v>27.1084</v>
      </c>
      <c r="D65" s="39">
        <v>22.6691</v>
      </c>
      <c r="E65" s="39">
        <v>24.626799999999999</v>
      </c>
      <c r="F65" s="39">
        <v>20.3901</v>
      </c>
      <c r="G65" s="39">
        <v>0</v>
      </c>
      <c r="H65" s="39">
        <v>25.017900000000001</v>
      </c>
      <c r="I65" s="39">
        <v>27.1084</v>
      </c>
      <c r="J65" s="39">
        <v>23.381799999999998</v>
      </c>
      <c r="K65" s="39">
        <v>26.281199999999998</v>
      </c>
      <c r="L65" s="39">
        <v>20.3901</v>
      </c>
      <c r="M65" s="39">
        <v>0</v>
      </c>
      <c r="N65" s="39">
        <v>11.7204</v>
      </c>
      <c r="O65" s="39">
        <v>0</v>
      </c>
      <c r="P65" s="39">
        <v>11.7204</v>
      </c>
      <c r="Q65" s="39">
        <v>11.7204</v>
      </c>
      <c r="R65" s="39" t="s">
        <v>265</v>
      </c>
      <c r="S65" s="39" t="s">
        <v>265</v>
      </c>
      <c r="T65" s="39">
        <v>11.7204</v>
      </c>
      <c r="U65" s="39">
        <v>0</v>
      </c>
      <c r="V65" s="39">
        <v>11.7204</v>
      </c>
      <c r="W65" s="39">
        <v>11.7204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</row>
    <row r="66" spans="1:31" hidden="1" outlineLevel="1" collapsed="1">
      <c r="A66" s="9">
        <v>42217</v>
      </c>
      <c r="B66" s="39">
        <v>24.497199999999999</v>
      </c>
      <c r="C66" s="39">
        <v>26.494700000000002</v>
      </c>
      <c r="D66" s="39">
        <v>22.663399999999999</v>
      </c>
      <c r="E66" s="39">
        <v>23.127700000000001</v>
      </c>
      <c r="F66" s="39">
        <v>21.7715</v>
      </c>
      <c r="G66" s="39">
        <v>0</v>
      </c>
      <c r="H66" s="39">
        <v>25.027000000000001</v>
      </c>
      <c r="I66" s="39">
        <v>26.494700000000002</v>
      </c>
      <c r="J66" s="39">
        <v>23.567900000000002</v>
      </c>
      <c r="K66" s="39">
        <v>24.626200000000001</v>
      </c>
      <c r="L66" s="39">
        <v>21.7715</v>
      </c>
      <c r="M66" s="39">
        <v>0</v>
      </c>
      <c r="N66" s="39">
        <v>11.7437</v>
      </c>
      <c r="O66" s="39">
        <v>0</v>
      </c>
      <c r="P66" s="39">
        <v>11.7437</v>
      </c>
      <c r="Q66" s="39">
        <v>11.7437</v>
      </c>
      <c r="R66" s="39" t="s">
        <v>265</v>
      </c>
      <c r="S66" s="39">
        <v>0</v>
      </c>
      <c r="T66" s="39">
        <v>11.7437</v>
      </c>
      <c r="U66" s="39">
        <v>0</v>
      </c>
      <c r="V66" s="39">
        <v>11.7437</v>
      </c>
      <c r="W66" s="39">
        <v>11.7437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</row>
    <row r="67" spans="1:31" hidden="1" outlineLevel="1" collapsed="1">
      <c r="A67" s="9">
        <v>42248</v>
      </c>
      <c r="B67" s="39">
        <v>24.368500000000001</v>
      </c>
      <c r="C67" s="39">
        <v>27.2165</v>
      </c>
      <c r="D67" s="39">
        <v>22.565799999999999</v>
      </c>
      <c r="E67" s="39">
        <v>24.102</v>
      </c>
      <c r="F67" s="39">
        <v>21.090800000000002</v>
      </c>
      <c r="G67" s="39">
        <v>0</v>
      </c>
      <c r="H67" s="39">
        <v>24.7592</v>
      </c>
      <c r="I67" s="39">
        <v>27.2165</v>
      </c>
      <c r="J67" s="39">
        <v>23.124099999999999</v>
      </c>
      <c r="K67" s="39">
        <v>25.475899999999999</v>
      </c>
      <c r="L67" s="39">
        <v>21.090800000000002</v>
      </c>
      <c r="M67" s="39">
        <v>0</v>
      </c>
      <c r="N67" s="39">
        <v>11.6839</v>
      </c>
      <c r="O67" s="39">
        <v>0</v>
      </c>
      <c r="P67" s="39">
        <v>11.6839</v>
      </c>
      <c r="Q67" s="39">
        <v>11.6839</v>
      </c>
      <c r="R67" s="39" t="s">
        <v>265</v>
      </c>
      <c r="S67" s="39" t="s">
        <v>265</v>
      </c>
      <c r="T67" s="39">
        <v>11.6839</v>
      </c>
      <c r="U67" s="39">
        <v>0</v>
      </c>
      <c r="V67" s="39">
        <v>11.6839</v>
      </c>
      <c r="W67" s="39">
        <v>11.6839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25.3856</v>
      </c>
      <c r="C68" s="39">
        <v>27.703700000000001</v>
      </c>
      <c r="D68" s="39">
        <v>23.610900000000001</v>
      </c>
      <c r="E68" s="39">
        <v>24.433700000000002</v>
      </c>
      <c r="F68" s="39">
        <v>21.429500000000001</v>
      </c>
      <c r="G68" s="39">
        <v>0</v>
      </c>
      <c r="H68" s="39">
        <v>25.4864</v>
      </c>
      <c r="I68" s="39">
        <v>27.703700000000001</v>
      </c>
      <c r="J68" s="39">
        <v>23.7668</v>
      </c>
      <c r="K68" s="39">
        <v>24.664100000000001</v>
      </c>
      <c r="L68" s="39">
        <v>21.429500000000001</v>
      </c>
      <c r="M68" s="39">
        <v>0</v>
      </c>
      <c r="N68" s="39">
        <v>11.59</v>
      </c>
      <c r="O68" s="39">
        <v>0</v>
      </c>
      <c r="P68" s="39">
        <v>11.59</v>
      </c>
      <c r="Q68" s="39">
        <v>11.59</v>
      </c>
      <c r="R68" s="39" t="s">
        <v>265</v>
      </c>
      <c r="S68" s="39" t="s">
        <v>265</v>
      </c>
      <c r="T68" s="39">
        <v>11.59</v>
      </c>
      <c r="U68" s="39">
        <v>0</v>
      </c>
      <c r="V68" s="39">
        <v>11.59</v>
      </c>
      <c r="W68" s="39">
        <v>11.59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25.6081</v>
      </c>
      <c r="C69" s="39">
        <v>27.808499999999999</v>
      </c>
      <c r="D69" s="39">
        <v>23.7133</v>
      </c>
      <c r="E69" s="39">
        <v>23.8142</v>
      </c>
      <c r="F69" s="39">
        <v>23.241599999999998</v>
      </c>
      <c r="G69" s="39">
        <v>0</v>
      </c>
      <c r="H69" s="39">
        <v>25.826499999999999</v>
      </c>
      <c r="I69" s="39">
        <v>27.808499999999999</v>
      </c>
      <c r="J69" s="39">
        <v>24.069700000000001</v>
      </c>
      <c r="K69" s="39">
        <v>24.2531</v>
      </c>
      <c r="L69" s="39">
        <v>23.241599999999998</v>
      </c>
      <c r="M69" s="39">
        <v>0</v>
      </c>
      <c r="N69" s="39">
        <v>11.59</v>
      </c>
      <c r="O69" s="39">
        <v>0</v>
      </c>
      <c r="P69" s="39">
        <v>11.59</v>
      </c>
      <c r="Q69" s="39">
        <v>11.59</v>
      </c>
      <c r="R69" s="39" t="s">
        <v>265</v>
      </c>
      <c r="S69" s="39" t="s">
        <v>265</v>
      </c>
      <c r="T69" s="39">
        <v>11.59</v>
      </c>
      <c r="U69" s="39">
        <v>0</v>
      </c>
      <c r="V69" s="39">
        <v>11.59</v>
      </c>
      <c r="W69" s="39">
        <v>11.59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</row>
    <row r="70" spans="1:31" hidden="1" outlineLevel="1" collapsed="1">
      <c r="A70" s="9">
        <v>42339</v>
      </c>
      <c r="B70" s="39">
        <v>22.953199999999999</v>
      </c>
      <c r="C70" s="39">
        <v>26.765999999999998</v>
      </c>
      <c r="D70" s="39">
        <v>21.864699999999999</v>
      </c>
      <c r="E70" s="39">
        <v>23.3048</v>
      </c>
      <c r="F70" s="39">
        <v>16.498799999999999</v>
      </c>
      <c r="G70" s="39">
        <v>20.152999999999999</v>
      </c>
      <c r="H70" s="39">
        <v>24.071300000000001</v>
      </c>
      <c r="I70" s="39">
        <v>26.765999999999998</v>
      </c>
      <c r="J70" s="39">
        <v>23.197900000000001</v>
      </c>
      <c r="K70" s="39">
        <v>23.4011</v>
      </c>
      <c r="L70" s="39">
        <v>21.630299999999998</v>
      </c>
      <c r="M70" s="39">
        <v>20.152999999999999</v>
      </c>
      <c r="N70" s="39">
        <v>12.007400000000001</v>
      </c>
      <c r="O70" s="39">
        <v>0</v>
      </c>
      <c r="P70" s="39">
        <v>12.007400000000001</v>
      </c>
      <c r="Q70" s="39">
        <v>11.647</v>
      </c>
      <c r="R70" s="39">
        <v>12.028</v>
      </c>
      <c r="S70" s="39" t="s">
        <v>265</v>
      </c>
      <c r="T70" s="39">
        <v>12.007400000000001</v>
      </c>
      <c r="U70" s="39">
        <v>0</v>
      </c>
      <c r="V70" s="39">
        <v>12.007400000000001</v>
      </c>
      <c r="W70" s="39">
        <v>11.647</v>
      </c>
      <c r="X70" s="39">
        <v>12.028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25.645700000000001</v>
      </c>
      <c r="C71" s="39">
        <v>26.057700000000001</v>
      </c>
      <c r="D71" s="39">
        <v>25.293700000000001</v>
      </c>
      <c r="E71" s="39">
        <v>26.1831</v>
      </c>
      <c r="F71" s="39">
        <v>22.1569</v>
      </c>
      <c r="G71" s="39">
        <v>0</v>
      </c>
      <c r="H71" s="39">
        <v>25.7163</v>
      </c>
      <c r="I71" s="39">
        <v>26.057700000000001</v>
      </c>
      <c r="J71" s="39">
        <v>25.421900000000001</v>
      </c>
      <c r="K71" s="39">
        <v>26.358899999999998</v>
      </c>
      <c r="L71" s="39">
        <v>22.1569</v>
      </c>
      <c r="M71" s="39">
        <v>0</v>
      </c>
      <c r="N71" s="39">
        <v>11.75</v>
      </c>
      <c r="O71" s="39">
        <v>0</v>
      </c>
      <c r="P71" s="39">
        <v>11.75</v>
      </c>
      <c r="Q71" s="39">
        <v>11.75</v>
      </c>
      <c r="R71" s="39" t="s">
        <v>265</v>
      </c>
      <c r="S71" s="39" t="s">
        <v>265</v>
      </c>
      <c r="T71" s="39">
        <v>11.75</v>
      </c>
      <c r="U71" s="39">
        <v>0</v>
      </c>
      <c r="V71" s="39">
        <v>11.75</v>
      </c>
      <c r="W71" s="39">
        <v>11.75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</row>
    <row r="72" spans="1:31" hidden="1" outlineLevel="1" collapsed="1">
      <c r="A72" s="9">
        <v>42401</v>
      </c>
      <c r="B72" s="39">
        <v>25.397500000000001</v>
      </c>
      <c r="C72" s="39">
        <v>26.460100000000001</v>
      </c>
      <c r="D72" s="39">
        <v>24.226299999999998</v>
      </c>
      <c r="E72" s="39">
        <v>24.932200000000002</v>
      </c>
      <c r="F72" s="39">
        <v>20.913799999999998</v>
      </c>
      <c r="G72" s="39">
        <v>0</v>
      </c>
      <c r="H72" s="39">
        <v>25.518599999999999</v>
      </c>
      <c r="I72" s="39">
        <v>26.460100000000001</v>
      </c>
      <c r="J72" s="39">
        <v>24.461400000000001</v>
      </c>
      <c r="K72" s="39">
        <v>25.2347</v>
      </c>
      <c r="L72" s="39">
        <v>20.913799999999998</v>
      </c>
      <c r="M72" s="39">
        <v>0</v>
      </c>
      <c r="N72" s="39">
        <v>11.75</v>
      </c>
      <c r="O72" s="39">
        <v>0</v>
      </c>
      <c r="P72" s="39">
        <v>11.75</v>
      </c>
      <c r="Q72" s="39">
        <v>11.75</v>
      </c>
      <c r="R72" s="39" t="s">
        <v>265</v>
      </c>
      <c r="S72" s="39" t="s">
        <v>265</v>
      </c>
      <c r="T72" s="39">
        <v>11.75</v>
      </c>
      <c r="U72" s="39">
        <v>0</v>
      </c>
      <c r="V72" s="39">
        <v>11.75</v>
      </c>
      <c r="W72" s="39">
        <v>11.75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25.1739</v>
      </c>
      <c r="C73" s="39">
        <v>26.527899999999999</v>
      </c>
      <c r="D73" s="39">
        <v>23.8965</v>
      </c>
      <c r="E73" s="39">
        <v>24.420400000000001</v>
      </c>
      <c r="F73" s="39">
        <v>19.6601</v>
      </c>
      <c r="G73" s="39">
        <v>0</v>
      </c>
      <c r="H73" s="39">
        <v>25.692599999999999</v>
      </c>
      <c r="I73" s="39">
        <v>26.527899999999999</v>
      </c>
      <c r="J73" s="39">
        <v>24.8477</v>
      </c>
      <c r="K73" s="39">
        <v>25.160599999999999</v>
      </c>
      <c r="L73" s="39">
        <v>21.984100000000002</v>
      </c>
      <c r="M73" s="39">
        <v>0</v>
      </c>
      <c r="N73" s="39">
        <v>10.716900000000001</v>
      </c>
      <c r="O73" s="39">
        <v>0</v>
      </c>
      <c r="P73" s="39">
        <v>10.716900000000001</v>
      </c>
      <c r="Q73" s="39">
        <v>11.75</v>
      </c>
      <c r="R73" s="39">
        <v>7.9287000000000001</v>
      </c>
      <c r="S73" s="39">
        <v>0</v>
      </c>
      <c r="T73" s="39">
        <v>10.716900000000001</v>
      </c>
      <c r="U73" s="39">
        <v>0</v>
      </c>
      <c r="V73" s="39">
        <v>10.716900000000001</v>
      </c>
      <c r="W73" s="39">
        <v>11.75</v>
      </c>
      <c r="X73" s="39">
        <v>7.9287000000000001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</row>
    <row r="74" spans="1:31" hidden="1" outlineLevel="1" collapsed="1">
      <c r="A74" s="9">
        <v>42461</v>
      </c>
      <c r="B74" s="39">
        <v>24.951899999999998</v>
      </c>
      <c r="C74" s="39">
        <v>26.087</v>
      </c>
      <c r="D74" s="39">
        <v>24.123799999999999</v>
      </c>
      <c r="E74" s="39">
        <v>24.271100000000001</v>
      </c>
      <c r="F74" s="39">
        <v>21.812999999999999</v>
      </c>
      <c r="G74" s="39">
        <v>20.738499999999998</v>
      </c>
      <c r="H74" s="39">
        <v>25.2486</v>
      </c>
      <c r="I74" s="39">
        <v>26.087</v>
      </c>
      <c r="J74" s="39">
        <v>24.592600000000001</v>
      </c>
      <c r="K74" s="39">
        <v>24.782699999999998</v>
      </c>
      <c r="L74" s="39">
        <v>21.812999999999999</v>
      </c>
      <c r="M74" s="39">
        <v>20.738499999999998</v>
      </c>
      <c r="N74" s="39">
        <v>17.660699999999999</v>
      </c>
      <c r="O74" s="39">
        <v>0</v>
      </c>
      <c r="P74" s="39">
        <v>17.660699999999999</v>
      </c>
      <c r="Q74" s="39">
        <v>17.660699999999999</v>
      </c>
      <c r="R74" s="39" t="s">
        <v>265</v>
      </c>
      <c r="S74" s="39" t="s">
        <v>265</v>
      </c>
      <c r="T74" s="39">
        <v>16.725100000000001</v>
      </c>
      <c r="U74" s="39">
        <v>0</v>
      </c>
      <c r="V74" s="39">
        <v>16.725100000000001</v>
      </c>
      <c r="W74" s="39">
        <v>16.725100000000001</v>
      </c>
      <c r="X74" s="39">
        <v>0</v>
      </c>
      <c r="Y74" s="39">
        <v>0</v>
      </c>
      <c r="Z74" s="39">
        <v>18</v>
      </c>
      <c r="AA74" s="39">
        <v>0</v>
      </c>
      <c r="AB74" s="39">
        <v>18</v>
      </c>
      <c r="AC74" s="39">
        <v>18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21.294899999999998</v>
      </c>
      <c r="C75" s="39">
        <v>25.490300000000001</v>
      </c>
      <c r="D75" s="39">
        <v>19.201599999999999</v>
      </c>
      <c r="E75" s="39">
        <v>19.392399999999999</v>
      </c>
      <c r="F75" s="39">
        <v>15.591799999999999</v>
      </c>
      <c r="G75" s="39">
        <v>0</v>
      </c>
      <c r="H75" s="39">
        <v>24.8216</v>
      </c>
      <c r="I75" s="39">
        <v>25.490300000000001</v>
      </c>
      <c r="J75" s="39">
        <v>24.262499999999999</v>
      </c>
      <c r="K75" s="39">
        <v>24.3537</v>
      </c>
      <c r="L75" s="39">
        <v>22.3142</v>
      </c>
      <c r="M75" s="39">
        <v>0</v>
      </c>
      <c r="N75" s="39">
        <v>11.709099999999999</v>
      </c>
      <c r="O75" s="39">
        <v>0</v>
      </c>
      <c r="P75" s="39">
        <v>11.709099999999999</v>
      </c>
      <c r="Q75" s="39">
        <v>11.941000000000001</v>
      </c>
      <c r="R75" s="39">
        <v>7.9684999999999997</v>
      </c>
      <c r="S75" s="39" t="s">
        <v>265</v>
      </c>
      <c r="T75" s="39">
        <v>11.709099999999999</v>
      </c>
      <c r="U75" s="39">
        <v>0</v>
      </c>
      <c r="V75" s="39">
        <v>11.709099999999999</v>
      </c>
      <c r="W75" s="39">
        <v>11.941000000000001</v>
      </c>
      <c r="X75" s="39">
        <v>7.9684999999999997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23.196100000000001</v>
      </c>
      <c r="C76" s="39">
        <v>24.4741</v>
      </c>
      <c r="D76" s="39">
        <v>22.0943</v>
      </c>
      <c r="E76" s="39">
        <v>22.114599999999999</v>
      </c>
      <c r="F76" s="39">
        <v>21.9024</v>
      </c>
      <c r="G76" s="39">
        <v>0</v>
      </c>
      <c r="H76" s="39">
        <v>23.4955</v>
      </c>
      <c r="I76" s="39">
        <v>24.4741</v>
      </c>
      <c r="J76" s="39">
        <v>22.614000000000001</v>
      </c>
      <c r="K76" s="39">
        <v>22.5932</v>
      </c>
      <c r="L76" s="39">
        <v>22.819700000000001</v>
      </c>
      <c r="M76" s="39">
        <v>0</v>
      </c>
      <c r="N76" s="39">
        <v>10.475899999999999</v>
      </c>
      <c r="O76" s="39">
        <v>0</v>
      </c>
      <c r="P76" s="39">
        <v>10.475899999999999</v>
      </c>
      <c r="Q76" s="39">
        <v>10.1187</v>
      </c>
      <c r="R76" s="39">
        <v>12</v>
      </c>
      <c r="S76" s="39" t="s">
        <v>265</v>
      </c>
      <c r="T76" s="39">
        <v>12.3934</v>
      </c>
      <c r="U76" s="39">
        <v>0</v>
      </c>
      <c r="V76" s="39">
        <v>12.3934</v>
      </c>
      <c r="W76" s="39">
        <v>12.514200000000001</v>
      </c>
      <c r="X76" s="39">
        <v>12</v>
      </c>
      <c r="Y76" s="39">
        <v>0</v>
      </c>
      <c r="Z76" s="39">
        <v>2.39</v>
      </c>
      <c r="AA76" s="39">
        <v>0</v>
      </c>
      <c r="AB76" s="39">
        <v>2.39</v>
      </c>
      <c r="AC76" s="39">
        <v>2.39</v>
      </c>
      <c r="AD76" s="39">
        <v>0</v>
      </c>
      <c r="AE76" s="39">
        <v>0</v>
      </c>
    </row>
    <row r="77" spans="1:31" hidden="1" outlineLevel="1" collapsed="1">
      <c r="A77" s="9">
        <v>42552</v>
      </c>
      <c r="B77" s="39">
        <v>23.6677</v>
      </c>
      <c r="C77" s="39">
        <v>24.256499999999999</v>
      </c>
      <c r="D77" s="39">
        <v>22.998799999999999</v>
      </c>
      <c r="E77" s="39">
        <v>23.180399999999999</v>
      </c>
      <c r="F77" s="39">
        <v>22.051300000000001</v>
      </c>
      <c r="G77" s="39">
        <v>20</v>
      </c>
      <c r="H77" s="39">
        <v>23.8184</v>
      </c>
      <c r="I77" s="39">
        <v>24.256499999999999</v>
      </c>
      <c r="J77" s="39">
        <v>23.3078</v>
      </c>
      <c r="K77" s="39">
        <v>23.554500000000001</v>
      </c>
      <c r="L77" s="39">
        <v>22.051300000000001</v>
      </c>
      <c r="M77" s="39">
        <v>20</v>
      </c>
      <c r="N77" s="39">
        <v>11.0503</v>
      </c>
      <c r="O77" s="39">
        <v>0</v>
      </c>
      <c r="P77" s="39">
        <v>11.0503</v>
      </c>
      <c r="Q77" s="39">
        <v>11.0503</v>
      </c>
      <c r="R77" s="39" t="s">
        <v>265</v>
      </c>
      <c r="S77" s="39" t="s">
        <v>265</v>
      </c>
      <c r="T77" s="39">
        <v>11.89</v>
      </c>
      <c r="U77" s="39">
        <v>0</v>
      </c>
      <c r="V77" s="39">
        <v>11.89</v>
      </c>
      <c r="W77" s="39">
        <v>11.89</v>
      </c>
      <c r="X77" s="39">
        <v>0</v>
      </c>
      <c r="Y77" s="39">
        <v>0</v>
      </c>
      <c r="Z77" s="39">
        <v>2.39</v>
      </c>
      <c r="AA77" s="39">
        <v>0</v>
      </c>
      <c r="AB77" s="39">
        <v>2.39</v>
      </c>
      <c r="AC77" s="39">
        <v>2.39</v>
      </c>
      <c r="AD77" s="39">
        <v>0</v>
      </c>
      <c r="AE77" s="39">
        <v>0</v>
      </c>
    </row>
    <row r="78" spans="1:31" hidden="1" outlineLevel="1" collapsed="1">
      <c r="A78" s="9">
        <v>42583</v>
      </c>
      <c r="B78" s="39">
        <v>22.0535</v>
      </c>
      <c r="C78" s="39">
        <v>24.068999999999999</v>
      </c>
      <c r="D78" s="39">
        <v>20.556799999999999</v>
      </c>
      <c r="E78" s="39">
        <v>22.4162</v>
      </c>
      <c r="F78" s="39">
        <v>16.4039</v>
      </c>
      <c r="G78" s="39">
        <v>0</v>
      </c>
      <c r="H78" s="39">
        <v>23.124600000000001</v>
      </c>
      <c r="I78" s="39">
        <v>24.068999999999999</v>
      </c>
      <c r="J78" s="39">
        <v>22.309899999999999</v>
      </c>
      <c r="K78" s="39">
        <v>22.965299999999999</v>
      </c>
      <c r="L78" s="39">
        <v>20.174099999999999</v>
      </c>
      <c r="M78" s="39">
        <v>0</v>
      </c>
      <c r="N78" s="39">
        <v>9.7231000000000005</v>
      </c>
      <c r="O78" s="39">
        <v>0</v>
      </c>
      <c r="P78" s="39">
        <v>9.7231000000000005</v>
      </c>
      <c r="Q78" s="39">
        <v>11.1614</v>
      </c>
      <c r="R78" s="39">
        <v>9.2918000000000003</v>
      </c>
      <c r="S78" s="39">
        <v>0</v>
      </c>
      <c r="T78" s="39">
        <v>9.7231000000000005</v>
      </c>
      <c r="U78" s="39">
        <v>0</v>
      </c>
      <c r="V78" s="39">
        <v>9.7231000000000005</v>
      </c>
      <c r="W78" s="39">
        <v>11.1614</v>
      </c>
      <c r="X78" s="39">
        <v>9.2918000000000003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</row>
    <row r="79" spans="1:31" hidden="1" outlineLevel="1" collapsed="1">
      <c r="A79" s="9">
        <v>42614</v>
      </c>
      <c r="B79" s="39">
        <v>20.703199999999999</v>
      </c>
      <c r="C79" s="39">
        <v>24.1462</v>
      </c>
      <c r="D79" s="39">
        <v>18.382300000000001</v>
      </c>
      <c r="E79" s="39">
        <v>20.9253</v>
      </c>
      <c r="F79" s="39">
        <v>12.7439</v>
      </c>
      <c r="G79" s="39">
        <v>0</v>
      </c>
      <c r="H79" s="39">
        <v>22.417000000000002</v>
      </c>
      <c r="I79" s="39">
        <v>24.1462</v>
      </c>
      <c r="J79" s="39">
        <v>20.895700000000001</v>
      </c>
      <c r="K79" s="39">
        <v>21.067799999999998</v>
      </c>
      <c r="L79" s="39">
        <v>19.564499999999999</v>
      </c>
      <c r="M79" s="39">
        <v>0</v>
      </c>
      <c r="N79" s="39">
        <v>10.1462</v>
      </c>
      <c r="O79" s="39">
        <v>0</v>
      </c>
      <c r="P79" s="39">
        <v>10.1462</v>
      </c>
      <c r="Q79" s="39">
        <v>11.89</v>
      </c>
      <c r="R79" s="39">
        <v>10.0626</v>
      </c>
      <c r="S79" s="39" t="s">
        <v>265</v>
      </c>
      <c r="T79" s="39">
        <v>10.1462</v>
      </c>
      <c r="U79" s="39">
        <v>0</v>
      </c>
      <c r="V79" s="39">
        <v>10.1462</v>
      </c>
      <c r="W79" s="39">
        <v>11.89</v>
      </c>
      <c r="X79" s="39">
        <v>10.0626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</row>
    <row r="80" spans="1:31" hidden="1" outlineLevel="1" collapsed="1">
      <c r="A80" s="9">
        <v>42644</v>
      </c>
      <c r="B80" s="39">
        <v>21.2256</v>
      </c>
      <c r="C80" s="39">
        <v>23.690799999999999</v>
      </c>
      <c r="D80" s="39">
        <v>19.327100000000002</v>
      </c>
      <c r="E80" s="39">
        <v>19.648800000000001</v>
      </c>
      <c r="F80" s="39">
        <v>17.995899999999999</v>
      </c>
      <c r="G80" s="39">
        <v>0</v>
      </c>
      <c r="H80" s="39">
        <v>21.3855</v>
      </c>
      <c r="I80" s="39">
        <v>23.690799999999999</v>
      </c>
      <c r="J80" s="39">
        <v>19.563500000000001</v>
      </c>
      <c r="K80" s="39">
        <v>19.6919</v>
      </c>
      <c r="L80" s="39">
        <v>18.970500000000001</v>
      </c>
      <c r="M80" s="39">
        <v>0</v>
      </c>
      <c r="N80" s="39">
        <v>10.3286</v>
      </c>
      <c r="O80" s="39">
        <v>0</v>
      </c>
      <c r="P80" s="39">
        <v>10.3286</v>
      </c>
      <c r="Q80" s="39">
        <v>11.89</v>
      </c>
      <c r="R80" s="39">
        <v>10</v>
      </c>
      <c r="S80" s="39">
        <v>0</v>
      </c>
      <c r="T80" s="39">
        <v>10.3286</v>
      </c>
      <c r="U80" s="39">
        <v>0</v>
      </c>
      <c r="V80" s="39">
        <v>10.3286</v>
      </c>
      <c r="W80" s="39">
        <v>11.89</v>
      </c>
      <c r="X80" s="39">
        <v>10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</row>
    <row r="81" spans="1:31" hidden="1" outlineLevel="1" collapsed="1">
      <c r="A81" s="9">
        <v>42675</v>
      </c>
      <c r="B81" s="39">
        <v>21.305399999999999</v>
      </c>
      <c r="C81" s="39">
        <v>23.253900000000002</v>
      </c>
      <c r="D81" s="39">
        <v>19.416499999999999</v>
      </c>
      <c r="E81" s="39">
        <v>20.816299999999998</v>
      </c>
      <c r="F81" s="39">
        <v>16.701699999999999</v>
      </c>
      <c r="G81" s="39">
        <v>19.099399999999999</v>
      </c>
      <c r="H81" s="39">
        <v>21.6187</v>
      </c>
      <c r="I81" s="39">
        <v>23.253900000000002</v>
      </c>
      <c r="J81" s="39">
        <v>19.947700000000001</v>
      </c>
      <c r="K81" s="39">
        <v>20.816299999999998</v>
      </c>
      <c r="L81" s="39">
        <v>17.968800000000002</v>
      </c>
      <c r="M81" s="39">
        <v>19.099399999999999</v>
      </c>
      <c r="N81" s="39">
        <v>9.6094000000000008</v>
      </c>
      <c r="O81" s="39">
        <v>0</v>
      </c>
      <c r="P81" s="39">
        <v>9.6094000000000008</v>
      </c>
      <c r="Q81" s="39" t="s">
        <v>265</v>
      </c>
      <c r="R81" s="39">
        <v>9.6094000000000008</v>
      </c>
      <c r="S81" s="39" t="s">
        <v>265</v>
      </c>
      <c r="T81" s="39">
        <v>10</v>
      </c>
      <c r="U81" s="39">
        <v>0</v>
      </c>
      <c r="V81" s="39">
        <v>10</v>
      </c>
      <c r="W81" s="39">
        <v>0</v>
      </c>
      <c r="X81" s="39">
        <v>10</v>
      </c>
      <c r="Y81" s="39">
        <v>0</v>
      </c>
      <c r="Z81" s="39">
        <v>8.5</v>
      </c>
      <c r="AA81" s="39">
        <v>0</v>
      </c>
      <c r="AB81" s="39">
        <v>8.5</v>
      </c>
      <c r="AC81" s="39">
        <v>0</v>
      </c>
      <c r="AD81" s="39">
        <v>8.5</v>
      </c>
      <c r="AE81" s="39">
        <v>0</v>
      </c>
    </row>
    <row r="82" spans="1:31" hidden="1" outlineLevel="1" collapsed="1">
      <c r="A82" s="9">
        <v>42705</v>
      </c>
      <c r="B82" s="39">
        <v>21.645199999999999</v>
      </c>
      <c r="C82" s="39">
        <v>22.5063</v>
      </c>
      <c r="D82" s="39">
        <v>20.804600000000001</v>
      </c>
      <c r="E82" s="39">
        <v>21.8245</v>
      </c>
      <c r="F82" s="39">
        <v>17.176400000000001</v>
      </c>
      <c r="G82" s="39">
        <v>19.099399999999999</v>
      </c>
      <c r="H82" s="39">
        <v>21.782599999999999</v>
      </c>
      <c r="I82" s="39">
        <v>22.5063</v>
      </c>
      <c r="J82" s="39">
        <v>21.059899999999999</v>
      </c>
      <c r="K82" s="39">
        <v>21.8245</v>
      </c>
      <c r="L82" s="39">
        <v>18.047000000000001</v>
      </c>
      <c r="M82" s="39">
        <v>19.099399999999999</v>
      </c>
      <c r="N82" s="39">
        <v>9.6041000000000007</v>
      </c>
      <c r="O82" s="39">
        <v>0</v>
      </c>
      <c r="P82" s="39">
        <v>9.6041000000000007</v>
      </c>
      <c r="Q82" s="39" t="s">
        <v>265</v>
      </c>
      <c r="R82" s="39">
        <v>9.6041000000000007</v>
      </c>
      <c r="S82" s="39" t="s">
        <v>265</v>
      </c>
      <c r="T82" s="39">
        <v>10</v>
      </c>
      <c r="U82" s="39">
        <v>0</v>
      </c>
      <c r="V82" s="39">
        <v>10</v>
      </c>
      <c r="W82" s="39">
        <v>0</v>
      </c>
      <c r="X82" s="39">
        <v>10</v>
      </c>
      <c r="Y82" s="39">
        <v>0</v>
      </c>
      <c r="Z82" s="39">
        <v>8.5</v>
      </c>
      <c r="AA82" s="39">
        <v>0</v>
      </c>
      <c r="AB82" s="39">
        <v>8.5</v>
      </c>
      <c r="AC82" s="39">
        <v>0</v>
      </c>
      <c r="AD82" s="39">
        <v>8.5</v>
      </c>
      <c r="AE82" s="39">
        <v>0</v>
      </c>
    </row>
    <row r="83" spans="1:31" hidden="1" outlineLevel="1" collapsed="1">
      <c r="A83" s="9">
        <v>42736</v>
      </c>
      <c r="B83" s="39">
        <v>20.907900000000001</v>
      </c>
      <c r="C83" s="39">
        <v>22.1495</v>
      </c>
      <c r="D83" s="39">
        <v>19.770800000000001</v>
      </c>
      <c r="E83" s="39">
        <v>20.7714</v>
      </c>
      <c r="F83" s="39">
        <v>16.4297</v>
      </c>
      <c r="G83" s="39">
        <v>0</v>
      </c>
      <c r="H83" s="39">
        <v>21.416699999999999</v>
      </c>
      <c r="I83" s="39">
        <v>22.1495</v>
      </c>
      <c r="J83" s="39">
        <v>20.683700000000002</v>
      </c>
      <c r="K83" s="39">
        <v>20.7714</v>
      </c>
      <c r="L83" s="39">
        <v>20.221699999999998</v>
      </c>
      <c r="M83" s="39">
        <v>0</v>
      </c>
      <c r="N83" s="39">
        <v>9.8629999999999995</v>
      </c>
      <c r="O83" s="39">
        <v>0</v>
      </c>
      <c r="P83" s="39">
        <v>9.8629999999999995</v>
      </c>
      <c r="Q83" s="39" t="s">
        <v>265</v>
      </c>
      <c r="R83" s="39">
        <v>9.8629999999999995</v>
      </c>
      <c r="S83" s="39" t="s">
        <v>265</v>
      </c>
      <c r="T83" s="39">
        <v>12.26</v>
      </c>
      <c r="U83" s="39">
        <v>0</v>
      </c>
      <c r="V83" s="39">
        <v>12.26</v>
      </c>
      <c r="W83" s="39">
        <v>0</v>
      </c>
      <c r="X83" s="39">
        <v>12.26</v>
      </c>
      <c r="Y83" s="39">
        <v>0</v>
      </c>
      <c r="Z83" s="39">
        <v>8.6022999999999996</v>
      </c>
      <c r="AA83" s="39">
        <v>0</v>
      </c>
      <c r="AB83" s="39">
        <v>8.6022999999999996</v>
      </c>
      <c r="AC83" s="39">
        <v>0</v>
      </c>
      <c r="AD83" s="39">
        <v>8.6022999999999996</v>
      </c>
      <c r="AE83" s="39">
        <v>0</v>
      </c>
    </row>
    <row r="84" spans="1:31" hidden="1" outlineLevel="1" collapsed="1">
      <c r="A84" s="9">
        <v>42767</v>
      </c>
      <c r="B84" s="39">
        <v>21.1751</v>
      </c>
      <c r="C84" s="39">
        <v>21.966699999999999</v>
      </c>
      <c r="D84" s="39">
        <v>20.5703</v>
      </c>
      <c r="E84" s="39">
        <v>20.904</v>
      </c>
      <c r="F84" s="39">
        <v>17.773099999999999</v>
      </c>
      <c r="G84" s="39">
        <v>0</v>
      </c>
      <c r="H84" s="39">
        <v>21.2425</v>
      </c>
      <c r="I84" s="39">
        <v>21.966699999999999</v>
      </c>
      <c r="J84" s="39">
        <v>20.684000000000001</v>
      </c>
      <c r="K84" s="39">
        <v>20.904</v>
      </c>
      <c r="L84" s="39">
        <v>18.658999999999999</v>
      </c>
      <c r="M84" s="39">
        <v>0</v>
      </c>
      <c r="N84" s="39">
        <v>8.7218</v>
      </c>
      <c r="O84" s="39">
        <v>0</v>
      </c>
      <c r="P84" s="39">
        <v>8.7218</v>
      </c>
      <c r="Q84" s="39" t="s">
        <v>265</v>
      </c>
      <c r="R84" s="39">
        <v>8.7218</v>
      </c>
      <c r="S84" s="39" t="s">
        <v>265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8.7218</v>
      </c>
      <c r="AA84" s="39">
        <v>0</v>
      </c>
      <c r="AB84" s="39">
        <v>8.7218</v>
      </c>
      <c r="AC84" s="39">
        <v>0</v>
      </c>
      <c r="AD84" s="39">
        <v>8.7218</v>
      </c>
      <c r="AE84" s="39">
        <v>0</v>
      </c>
    </row>
    <row r="85" spans="1:31" hidden="1" outlineLevel="1" collapsed="1">
      <c r="A85" s="9">
        <v>42795</v>
      </c>
      <c r="B85" s="39">
        <v>20.274100000000001</v>
      </c>
      <c r="C85" s="39">
        <v>20.785399999999999</v>
      </c>
      <c r="D85" s="39">
        <v>19.802</v>
      </c>
      <c r="E85" s="39">
        <v>20.2956</v>
      </c>
      <c r="F85" s="39">
        <v>17.352</v>
      </c>
      <c r="G85" s="39">
        <v>0</v>
      </c>
      <c r="H85" s="39">
        <v>20.3751</v>
      </c>
      <c r="I85" s="39">
        <v>20.785399999999999</v>
      </c>
      <c r="J85" s="39">
        <v>19.990200000000002</v>
      </c>
      <c r="K85" s="39">
        <v>20.2956</v>
      </c>
      <c r="L85" s="39">
        <v>18.319299999999998</v>
      </c>
      <c r="M85" s="39">
        <v>0</v>
      </c>
      <c r="N85" s="39">
        <v>7.9028</v>
      </c>
      <c r="O85" s="39">
        <v>0</v>
      </c>
      <c r="P85" s="39">
        <v>7.9028</v>
      </c>
      <c r="Q85" s="39" t="s">
        <v>265</v>
      </c>
      <c r="R85" s="39">
        <v>7.9028</v>
      </c>
      <c r="S85" s="39" t="s">
        <v>265</v>
      </c>
      <c r="T85" s="39">
        <v>7.1722999999999999</v>
      </c>
      <c r="U85" s="39">
        <v>0</v>
      </c>
      <c r="V85" s="39">
        <v>7.1722999999999999</v>
      </c>
      <c r="W85" s="39">
        <v>0</v>
      </c>
      <c r="X85" s="39">
        <v>7.1722999999999999</v>
      </c>
      <c r="Y85" s="39">
        <v>0</v>
      </c>
      <c r="Z85" s="39">
        <v>8.1308000000000007</v>
      </c>
      <c r="AA85" s="39">
        <v>0</v>
      </c>
      <c r="AB85" s="39">
        <v>8.1308000000000007</v>
      </c>
      <c r="AC85" s="39">
        <v>0</v>
      </c>
      <c r="AD85" s="39">
        <v>8.1308000000000007</v>
      </c>
      <c r="AE85" s="39">
        <v>0</v>
      </c>
    </row>
    <row r="86" spans="1:31" hidden="1" outlineLevel="1" collapsed="1">
      <c r="A86" s="9">
        <v>42826</v>
      </c>
      <c r="B86" s="39">
        <v>19.499600000000001</v>
      </c>
      <c r="C86" s="39">
        <v>20.956600000000002</v>
      </c>
      <c r="D86" s="39">
        <v>18.299399999999999</v>
      </c>
      <c r="E86" s="39">
        <v>18.374099999999999</v>
      </c>
      <c r="F86" s="39">
        <v>18.043199999999999</v>
      </c>
      <c r="G86" s="39">
        <v>0</v>
      </c>
      <c r="H86" s="39">
        <v>20.063500000000001</v>
      </c>
      <c r="I86" s="39">
        <v>20.956600000000002</v>
      </c>
      <c r="J86" s="39">
        <v>19.2486</v>
      </c>
      <c r="K86" s="39">
        <v>19.2364</v>
      </c>
      <c r="L86" s="39">
        <v>19.291899999999998</v>
      </c>
      <c r="M86" s="39">
        <v>0</v>
      </c>
      <c r="N86" s="39">
        <v>9.4791000000000007</v>
      </c>
      <c r="O86" s="39">
        <v>0</v>
      </c>
      <c r="P86" s="39">
        <v>9.4791000000000007</v>
      </c>
      <c r="Q86" s="39">
        <v>9.7651000000000003</v>
      </c>
      <c r="R86" s="39">
        <v>8.7226999999999997</v>
      </c>
      <c r="S86" s="39" t="s">
        <v>265</v>
      </c>
      <c r="T86" s="39">
        <v>9.7775999999999996</v>
      </c>
      <c r="U86" s="39">
        <v>0</v>
      </c>
      <c r="V86" s="39">
        <v>9.7775999999999996</v>
      </c>
      <c r="W86" s="39">
        <v>9.7651000000000003</v>
      </c>
      <c r="X86" s="39">
        <v>10</v>
      </c>
      <c r="Y86" s="39">
        <v>0</v>
      </c>
      <c r="Z86" s="39">
        <v>8.5</v>
      </c>
      <c r="AA86" s="39">
        <v>0</v>
      </c>
      <c r="AB86" s="39">
        <v>8.5</v>
      </c>
      <c r="AC86" s="39">
        <v>0</v>
      </c>
      <c r="AD86" s="39">
        <v>8.5</v>
      </c>
      <c r="AE86" s="39">
        <v>0</v>
      </c>
    </row>
    <row r="87" spans="1:31" hidden="1" outlineLevel="1" collapsed="1">
      <c r="A87" s="9">
        <v>42856</v>
      </c>
      <c r="B87" s="39">
        <v>19.335799999999999</v>
      </c>
      <c r="C87" s="39">
        <v>20.504899999999999</v>
      </c>
      <c r="D87" s="39">
        <v>18.1282</v>
      </c>
      <c r="E87" s="39">
        <v>18.308299999999999</v>
      </c>
      <c r="F87" s="39">
        <v>16.652799999999999</v>
      </c>
      <c r="G87" s="39">
        <v>0</v>
      </c>
      <c r="H87" s="39">
        <v>19.693200000000001</v>
      </c>
      <c r="I87" s="39">
        <v>20.504899999999999</v>
      </c>
      <c r="J87" s="39">
        <v>18.795500000000001</v>
      </c>
      <c r="K87" s="39">
        <v>18.8507</v>
      </c>
      <c r="L87" s="39">
        <v>18.265499999999999</v>
      </c>
      <c r="M87" s="39">
        <v>0</v>
      </c>
      <c r="N87" s="39">
        <v>8.7033000000000005</v>
      </c>
      <c r="O87" s="39">
        <v>0</v>
      </c>
      <c r="P87" s="39">
        <v>8.7033000000000005</v>
      </c>
      <c r="Q87" s="39">
        <v>8.2416999999999998</v>
      </c>
      <c r="R87" s="39">
        <v>9.7272999999999996</v>
      </c>
      <c r="S87" s="39" t="s">
        <v>265</v>
      </c>
      <c r="T87" s="39">
        <v>8.4323999999999995</v>
      </c>
      <c r="U87" s="39">
        <v>0</v>
      </c>
      <c r="V87" s="39">
        <v>8.4323999999999995</v>
      </c>
      <c r="W87" s="39">
        <v>8.2416999999999998</v>
      </c>
      <c r="X87" s="39">
        <v>12</v>
      </c>
      <c r="Y87" s="39">
        <v>0</v>
      </c>
      <c r="Z87" s="39">
        <v>9.4216999999999995</v>
      </c>
      <c r="AA87" s="39">
        <v>0</v>
      </c>
      <c r="AB87" s="39">
        <v>9.4216999999999995</v>
      </c>
      <c r="AC87" s="39">
        <v>0</v>
      </c>
      <c r="AD87" s="39">
        <v>9.4216999999999995</v>
      </c>
      <c r="AE87" s="39">
        <v>0</v>
      </c>
    </row>
    <row r="88" spans="1:31" hidden="1" outlineLevel="1" collapsed="1">
      <c r="A88" s="9">
        <v>42887</v>
      </c>
      <c r="B88" s="39">
        <v>18.784600000000001</v>
      </c>
      <c r="C88" s="39">
        <v>20.010000000000002</v>
      </c>
      <c r="D88" s="39">
        <v>17.4133</v>
      </c>
      <c r="E88" s="39">
        <v>17.908899999999999</v>
      </c>
      <c r="F88" s="39">
        <v>16.3736</v>
      </c>
      <c r="G88" s="39">
        <v>0</v>
      </c>
      <c r="H88" s="39">
        <v>19.291599999999999</v>
      </c>
      <c r="I88" s="39">
        <v>20.010000000000002</v>
      </c>
      <c r="J88" s="39">
        <v>18.398900000000001</v>
      </c>
      <c r="K88" s="39">
        <v>17.908899999999999</v>
      </c>
      <c r="L88" s="39">
        <v>19.885100000000001</v>
      </c>
      <c r="M88" s="39">
        <v>0</v>
      </c>
      <c r="N88" s="39">
        <v>8.5</v>
      </c>
      <c r="O88" s="39">
        <v>0</v>
      </c>
      <c r="P88" s="39">
        <v>8.5</v>
      </c>
      <c r="Q88" s="39" t="s">
        <v>265</v>
      </c>
      <c r="R88" s="39">
        <v>8.5</v>
      </c>
      <c r="S88" s="39" t="s">
        <v>265</v>
      </c>
      <c r="T88" s="39">
        <v>8.5</v>
      </c>
      <c r="U88" s="39">
        <v>0</v>
      </c>
      <c r="V88" s="39">
        <v>8.5</v>
      </c>
      <c r="W88" s="39">
        <v>0</v>
      </c>
      <c r="X88" s="39">
        <v>8.5</v>
      </c>
      <c r="Y88" s="39">
        <v>0</v>
      </c>
      <c r="Z88" s="39">
        <v>8.5</v>
      </c>
      <c r="AA88" s="39">
        <v>0</v>
      </c>
      <c r="AB88" s="39">
        <v>8.5</v>
      </c>
      <c r="AC88" s="39">
        <v>0</v>
      </c>
      <c r="AD88" s="39">
        <v>8.5</v>
      </c>
      <c r="AE88" s="39">
        <v>0</v>
      </c>
    </row>
    <row r="89" spans="1:31" hidden="1" outlineLevel="1" collapsed="1">
      <c r="A89" s="9">
        <v>42917</v>
      </c>
      <c r="B89" s="39">
        <v>17.550699999999999</v>
      </c>
      <c r="C89" s="39">
        <v>19.593399999999999</v>
      </c>
      <c r="D89" s="39">
        <v>15.486000000000001</v>
      </c>
      <c r="E89" s="39">
        <v>16.730399999999999</v>
      </c>
      <c r="F89" s="39">
        <v>13.6151</v>
      </c>
      <c r="G89" s="39">
        <v>0</v>
      </c>
      <c r="H89" s="39">
        <v>18.535599999999999</v>
      </c>
      <c r="I89" s="39">
        <v>19.593399999999999</v>
      </c>
      <c r="J89" s="39">
        <v>17.1554</v>
      </c>
      <c r="K89" s="39">
        <v>17.194700000000001</v>
      </c>
      <c r="L89" s="39">
        <v>17.046900000000001</v>
      </c>
      <c r="M89" s="39">
        <v>0</v>
      </c>
      <c r="N89" s="39">
        <v>9.7482000000000006</v>
      </c>
      <c r="O89" s="39">
        <v>0</v>
      </c>
      <c r="P89" s="39">
        <v>9.7482000000000006</v>
      </c>
      <c r="Q89" s="39">
        <v>8.4939</v>
      </c>
      <c r="R89" s="39">
        <v>9.9562000000000008</v>
      </c>
      <c r="S89" s="39" t="s">
        <v>265</v>
      </c>
      <c r="T89" s="39">
        <v>8.5446000000000009</v>
      </c>
      <c r="U89" s="39">
        <v>0</v>
      </c>
      <c r="V89" s="39">
        <v>8.5446000000000009</v>
      </c>
      <c r="W89" s="39">
        <v>8.4939</v>
      </c>
      <c r="X89" s="39">
        <v>8.5878999999999994</v>
      </c>
      <c r="Y89" s="39">
        <v>0</v>
      </c>
      <c r="Z89" s="39">
        <v>10.286199999999999</v>
      </c>
      <c r="AA89" s="39">
        <v>0</v>
      </c>
      <c r="AB89" s="39">
        <v>10.286199999999999</v>
      </c>
      <c r="AC89" s="39">
        <v>0</v>
      </c>
      <c r="AD89" s="39">
        <v>10.286199999999999</v>
      </c>
      <c r="AE89" s="39">
        <v>0</v>
      </c>
    </row>
    <row r="90" spans="1:31" hidden="1" outlineLevel="1" collapsed="1">
      <c r="A90" s="9">
        <v>42948</v>
      </c>
      <c r="B90" s="39">
        <v>16.7667</v>
      </c>
      <c r="C90" s="39">
        <v>19.067399999999999</v>
      </c>
      <c r="D90" s="39">
        <v>15.474600000000001</v>
      </c>
      <c r="E90" s="39">
        <v>15.598000000000001</v>
      </c>
      <c r="F90" s="39">
        <v>14.6645</v>
      </c>
      <c r="G90" s="39">
        <v>0</v>
      </c>
      <c r="H90" s="39">
        <v>17.612300000000001</v>
      </c>
      <c r="I90" s="39">
        <v>19.067399999999999</v>
      </c>
      <c r="J90" s="39">
        <v>16.654399999999999</v>
      </c>
      <c r="K90" s="39">
        <v>16.465</v>
      </c>
      <c r="L90" s="39">
        <v>18.489599999999999</v>
      </c>
      <c r="M90" s="39">
        <v>0</v>
      </c>
      <c r="N90" s="39">
        <v>8.6186000000000007</v>
      </c>
      <c r="O90" s="39">
        <v>0</v>
      </c>
      <c r="P90" s="39">
        <v>8.6186000000000007</v>
      </c>
      <c r="Q90" s="39">
        <v>8.5009999999999994</v>
      </c>
      <c r="R90" s="39">
        <v>8.8307000000000002</v>
      </c>
      <c r="S90" s="39" t="s">
        <v>265</v>
      </c>
      <c r="T90" s="39">
        <v>8.5746000000000002</v>
      </c>
      <c r="U90" s="39">
        <v>0</v>
      </c>
      <c r="V90" s="39">
        <v>8.5746000000000002</v>
      </c>
      <c r="W90" s="39">
        <v>8.5009999999999994</v>
      </c>
      <c r="X90" s="39">
        <v>8.7628000000000004</v>
      </c>
      <c r="Y90" s="39">
        <v>0</v>
      </c>
      <c r="Z90" s="39">
        <v>8.9932999999999996</v>
      </c>
      <c r="AA90" s="39">
        <v>0</v>
      </c>
      <c r="AB90" s="39">
        <v>8.9932999999999996</v>
      </c>
      <c r="AC90" s="39">
        <v>0</v>
      </c>
      <c r="AD90" s="39">
        <v>8.9932999999999996</v>
      </c>
      <c r="AE90" s="39">
        <v>0</v>
      </c>
    </row>
    <row r="91" spans="1:31" hidden="1" outlineLevel="1" collapsed="1">
      <c r="A91" s="9">
        <v>42979</v>
      </c>
      <c r="B91" s="39">
        <v>17.785599999999999</v>
      </c>
      <c r="C91" s="39">
        <v>18.925799999999999</v>
      </c>
      <c r="D91" s="39">
        <v>16.674299999999999</v>
      </c>
      <c r="E91" s="39">
        <v>16.968499999999999</v>
      </c>
      <c r="F91" s="39">
        <v>15.37</v>
      </c>
      <c r="G91" s="39">
        <v>0</v>
      </c>
      <c r="H91" s="39">
        <v>18.146899999999999</v>
      </c>
      <c r="I91" s="39">
        <v>18.925799999999999</v>
      </c>
      <c r="J91" s="39">
        <v>17.327100000000002</v>
      </c>
      <c r="K91" s="39">
        <v>17.2715</v>
      </c>
      <c r="L91" s="39">
        <v>17.644300000000001</v>
      </c>
      <c r="M91" s="39">
        <v>0</v>
      </c>
      <c r="N91" s="39">
        <v>8.4987999999999992</v>
      </c>
      <c r="O91" s="39">
        <v>0</v>
      </c>
      <c r="P91" s="39">
        <v>8.4987999999999992</v>
      </c>
      <c r="Q91" s="39">
        <v>8.5035000000000007</v>
      </c>
      <c r="R91" s="39">
        <v>8.4957999999999991</v>
      </c>
      <c r="S91" s="39" t="s">
        <v>265</v>
      </c>
      <c r="T91" s="39">
        <v>8.5023</v>
      </c>
      <c r="U91" s="39">
        <v>0</v>
      </c>
      <c r="V91" s="39">
        <v>8.5023</v>
      </c>
      <c r="W91" s="39">
        <v>8.5035000000000007</v>
      </c>
      <c r="X91" s="39">
        <v>8.5</v>
      </c>
      <c r="Y91" s="39">
        <v>0</v>
      </c>
      <c r="Z91" s="39">
        <v>8.4939</v>
      </c>
      <c r="AA91" s="39">
        <v>0</v>
      </c>
      <c r="AB91" s="39">
        <v>8.4939</v>
      </c>
      <c r="AC91" s="39">
        <v>0</v>
      </c>
      <c r="AD91" s="39">
        <v>8.4939</v>
      </c>
      <c r="AE91" s="39">
        <v>0</v>
      </c>
    </row>
    <row r="92" spans="1:31" hidden="1" outlineLevel="1" collapsed="1">
      <c r="A92" s="9">
        <v>43009</v>
      </c>
      <c r="B92" s="39">
        <v>17.678699999999999</v>
      </c>
      <c r="C92" s="39">
        <v>18.554099999999998</v>
      </c>
      <c r="D92" s="39">
        <v>16.957999999999998</v>
      </c>
      <c r="E92" s="39">
        <v>17.2529</v>
      </c>
      <c r="F92" s="39">
        <v>15.9899</v>
      </c>
      <c r="G92" s="39">
        <v>0</v>
      </c>
      <c r="H92" s="39">
        <v>18.211600000000001</v>
      </c>
      <c r="I92" s="39">
        <v>18.554099999999998</v>
      </c>
      <c r="J92" s="39">
        <v>17.8947</v>
      </c>
      <c r="K92" s="39">
        <v>17.731300000000001</v>
      </c>
      <c r="L92" s="39">
        <v>18.6433</v>
      </c>
      <c r="M92" s="39">
        <v>0</v>
      </c>
      <c r="N92" s="39">
        <v>9.3954000000000004</v>
      </c>
      <c r="O92" s="39">
        <v>0</v>
      </c>
      <c r="P92" s="39">
        <v>9.3954000000000004</v>
      </c>
      <c r="Q92" s="39">
        <v>7.5753000000000004</v>
      </c>
      <c r="R92" s="39">
        <v>10.2826</v>
      </c>
      <c r="S92" s="39" t="s">
        <v>265</v>
      </c>
      <c r="T92" s="39">
        <v>9.8780000000000001</v>
      </c>
      <c r="U92" s="39">
        <v>0</v>
      </c>
      <c r="V92" s="39">
        <v>9.8780000000000001</v>
      </c>
      <c r="W92" s="39">
        <v>8.3755000000000006</v>
      </c>
      <c r="X92" s="39">
        <v>10.711399999999999</v>
      </c>
      <c r="Y92" s="39">
        <v>0</v>
      </c>
      <c r="Z92" s="39">
        <v>7.4897999999999998</v>
      </c>
      <c r="AA92" s="39">
        <v>0</v>
      </c>
      <c r="AB92" s="39">
        <v>7.4897999999999998</v>
      </c>
      <c r="AC92" s="39">
        <v>2.2799999999999998</v>
      </c>
      <c r="AD92" s="39">
        <v>8.8988999999999994</v>
      </c>
      <c r="AE92" s="39">
        <v>0</v>
      </c>
    </row>
    <row r="93" spans="1:31" hidden="1" outlineLevel="1" collapsed="1">
      <c r="A93" s="9">
        <v>43040</v>
      </c>
      <c r="B93" s="39">
        <v>17.788900000000002</v>
      </c>
      <c r="C93" s="39">
        <v>18.438400000000001</v>
      </c>
      <c r="D93" s="39">
        <v>16.8537</v>
      </c>
      <c r="E93" s="39">
        <v>16.893799999999999</v>
      </c>
      <c r="F93" s="39">
        <v>16.7165</v>
      </c>
      <c r="G93" s="39">
        <v>0</v>
      </c>
      <c r="H93" s="39">
        <v>18.2636</v>
      </c>
      <c r="I93" s="39">
        <v>18.438400000000001</v>
      </c>
      <c r="J93" s="39">
        <v>17.979099999999999</v>
      </c>
      <c r="K93" s="39">
        <v>17.671600000000002</v>
      </c>
      <c r="L93" s="39">
        <v>19.265899999999998</v>
      </c>
      <c r="M93" s="39">
        <v>0</v>
      </c>
      <c r="N93" s="39">
        <v>8.2079000000000004</v>
      </c>
      <c r="O93" s="39">
        <v>0</v>
      </c>
      <c r="P93" s="39">
        <v>8.2079000000000004</v>
      </c>
      <c r="Q93" s="39">
        <v>7.5480999999999998</v>
      </c>
      <c r="R93" s="39">
        <v>8.9114000000000004</v>
      </c>
      <c r="S93" s="39">
        <v>0</v>
      </c>
      <c r="T93" s="39">
        <v>8.3957999999999995</v>
      </c>
      <c r="U93" s="39">
        <v>0</v>
      </c>
      <c r="V93" s="39">
        <v>8.3957999999999995</v>
      </c>
      <c r="W93" s="39">
        <v>8.3634000000000004</v>
      </c>
      <c r="X93" s="39">
        <v>8.5</v>
      </c>
      <c r="Y93" s="39">
        <v>0</v>
      </c>
      <c r="Z93" s="39">
        <v>7.9424000000000001</v>
      </c>
      <c r="AA93" s="39">
        <v>0</v>
      </c>
      <c r="AB93" s="39">
        <v>7.9424000000000001</v>
      </c>
      <c r="AC93" s="39">
        <v>2.2799999999999998</v>
      </c>
      <c r="AD93" s="39">
        <v>9.0769000000000002</v>
      </c>
      <c r="AE93" s="39">
        <v>0</v>
      </c>
    </row>
    <row r="94" spans="1:31" hidden="1" outlineLevel="1" collapsed="1">
      <c r="A94" s="9">
        <v>43070</v>
      </c>
      <c r="B94" s="39">
        <v>17.867000000000001</v>
      </c>
      <c r="C94" s="39">
        <v>18.578900000000001</v>
      </c>
      <c r="D94" s="39">
        <v>17.078900000000001</v>
      </c>
      <c r="E94" s="39">
        <v>17.125699999999998</v>
      </c>
      <c r="F94" s="39">
        <v>16.8947</v>
      </c>
      <c r="G94" s="39">
        <v>0</v>
      </c>
      <c r="H94" s="39">
        <v>18.645600000000002</v>
      </c>
      <c r="I94" s="39">
        <v>18.578900000000001</v>
      </c>
      <c r="J94" s="39">
        <v>18.7317</v>
      </c>
      <c r="K94" s="39">
        <v>18.916399999999999</v>
      </c>
      <c r="L94" s="39">
        <v>18.03</v>
      </c>
      <c r="M94" s="39">
        <v>0</v>
      </c>
      <c r="N94" s="39">
        <v>7.1204000000000001</v>
      </c>
      <c r="O94" s="39">
        <v>0</v>
      </c>
      <c r="P94" s="39">
        <v>7.1204000000000001</v>
      </c>
      <c r="Q94" s="39">
        <v>6.8586</v>
      </c>
      <c r="R94" s="39">
        <v>8.4156999999999993</v>
      </c>
      <c r="S94" s="39" t="s">
        <v>265</v>
      </c>
      <c r="T94" s="39">
        <v>8.5352999999999994</v>
      </c>
      <c r="U94" s="39">
        <v>0</v>
      </c>
      <c r="V94" s="39">
        <v>8.5352999999999994</v>
      </c>
      <c r="W94" s="39">
        <v>8.5107999999999997</v>
      </c>
      <c r="X94" s="39">
        <v>9.9</v>
      </c>
      <c r="Y94" s="39">
        <v>0</v>
      </c>
      <c r="Z94" s="39">
        <v>4.7893999999999997</v>
      </c>
      <c r="AA94" s="39">
        <v>0</v>
      </c>
      <c r="AB94" s="39">
        <v>4.7893999999999997</v>
      </c>
      <c r="AC94" s="39">
        <v>2.2799999999999998</v>
      </c>
      <c r="AD94" s="39">
        <v>8.3117000000000001</v>
      </c>
      <c r="AE94" s="39">
        <v>0</v>
      </c>
    </row>
    <row r="95" spans="1:31" hidden="1" outlineLevel="1" collapsed="1">
      <c r="A95" s="9">
        <v>43101</v>
      </c>
      <c r="B95" s="39">
        <v>18.512</v>
      </c>
      <c r="C95" s="39">
        <v>18.7669</v>
      </c>
      <c r="D95" s="39">
        <v>18.066199999999998</v>
      </c>
      <c r="E95" s="39">
        <v>18.261399999999998</v>
      </c>
      <c r="F95" s="39">
        <v>17.231300000000001</v>
      </c>
      <c r="G95" s="39">
        <v>0</v>
      </c>
      <c r="H95" s="39">
        <v>18.8247</v>
      </c>
      <c r="I95" s="39">
        <v>18.7669</v>
      </c>
      <c r="J95" s="39">
        <v>18.9343</v>
      </c>
      <c r="K95" s="39">
        <v>18.926200000000001</v>
      </c>
      <c r="L95" s="39">
        <v>18.9739</v>
      </c>
      <c r="M95" s="39">
        <v>0</v>
      </c>
      <c r="N95" s="39">
        <v>7.7119</v>
      </c>
      <c r="O95" s="39">
        <v>0</v>
      </c>
      <c r="P95" s="39">
        <v>7.7119</v>
      </c>
      <c r="Q95" s="39">
        <v>6.7548000000000004</v>
      </c>
      <c r="R95" s="39">
        <v>8.9921000000000006</v>
      </c>
      <c r="S95" s="39" t="s">
        <v>265</v>
      </c>
      <c r="T95" s="39">
        <v>8.6466999999999992</v>
      </c>
      <c r="U95" s="39">
        <v>0</v>
      </c>
      <c r="V95" s="39">
        <v>8.6466999999999992</v>
      </c>
      <c r="W95" s="39">
        <v>8.7184000000000008</v>
      </c>
      <c r="X95" s="39">
        <v>8.5</v>
      </c>
      <c r="Y95" s="39">
        <v>0</v>
      </c>
      <c r="Z95" s="39">
        <v>6.3560999999999996</v>
      </c>
      <c r="AA95" s="39">
        <v>0</v>
      </c>
      <c r="AB95" s="39">
        <v>6.3560999999999996</v>
      </c>
      <c r="AC95" s="39">
        <v>2.2799999999999998</v>
      </c>
      <c r="AD95" s="39">
        <v>9.4011999999999993</v>
      </c>
      <c r="AE95" s="39">
        <v>0</v>
      </c>
    </row>
    <row r="96" spans="1:31" hidden="1" outlineLevel="1" collapsed="1">
      <c r="A96" s="9">
        <v>43132</v>
      </c>
      <c r="B96" s="39">
        <v>18.78</v>
      </c>
      <c r="C96" s="39">
        <v>18.549299999999999</v>
      </c>
      <c r="D96" s="39">
        <v>19.085000000000001</v>
      </c>
      <c r="E96" s="39">
        <v>20.1191</v>
      </c>
      <c r="F96" s="39">
        <v>17.5839</v>
      </c>
      <c r="G96" s="39">
        <v>0</v>
      </c>
      <c r="H96" s="39">
        <v>18.930499999999999</v>
      </c>
      <c r="I96" s="39">
        <v>18.549299999999999</v>
      </c>
      <c r="J96" s="39">
        <v>19.4512</v>
      </c>
      <c r="K96" s="39">
        <v>20.344200000000001</v>
      </c>
      <c r="L96" s="39">
        <v>18.100100000000001</v>
      </c>
      <c r="M96" s="39">
        <v>0</v>
      </c>
      <c r="N96" s="39">
        <v>7.9805999999999999</v>
      </c>
      <c r="O96" s="39">
        <v>0</v>
      </c>
      <c r="P96" s="39">
        <v>7.9805999999999999</v>
      </c>
      <c r="Q96" s="39">
        <v>5.9450000000000003</v>
      </c>
      <c r="R96" s="39">
        <v>8.8119999999999994</v>
      </c>
      <c r="S96" s="39" t="s">
        <v>265</v>
      </c>
      <c r="T96" s="39">
        <v>9.1165000000000003</v>
      </c>
      <c r="U96" s="39">
        <v>0</v>
      </c>
      <c r="V96" s="39">
        <v>9.1165000000000003</v>
      </c>
      <c r="W96" s="39">
        <v>10.5</v>
      </c>
      <c r="X96" s="39">
        <v>8.8364999999999991</v>
      </c>
      <c r="Y96" s="39">
        <v>0</v>
      </c>
      <c r="Z96" s="39">
        <v>4.2201000000000004</v>
      </c>
      <c r="AA96" s="39">
        <v>0</v>
      </c>
      <c r="AB96" s="39">
        <v>4.2201000000000004</v>
      </c>
      <c r="AC96" s="39">
        <v>2.2799999999999998</v>
      </c>
      <c r="AD96" s="39">
        <v>8.5925999999999991</v>
      </c>
      <c r="AE96" s="39">
        <v>0</v>
      </c>
    </row>
    <row r="97" spans="1:31" hidden="1" outlineLevel="1" collapsed="1">
      <c r="A97" s="9">
        <v>43160</v>
      </c>
      <c r="B97" s="39">
        <v>16.737400000000001</v>
      </c>
      <c r="C97" s="39">
        <v>18.826699999999999</v>
      </c>
      <c r="D97" s="39">
        <v>15.2219</v>
      </c>
      <c r="E97" s="39">
        <v>18.931999999999999</v>
      </c>
      <c r="F97" s="39">
        <v>11.1152</v>
      </c>
      <c r="G97" s="39">
        <v>0</v>
      </c>
      <c r="H97" s="39">
        <v>19.018699999999999</v>
      </c>
      <c r="I97" s="39">
        <v>18.826699999999999</v>
      </c>
      <c r="J97" s="39">
        <v>19.226600000000001</v>
      </c>
      <c r="K97" s="39">
        <v>19.405799999999999</v>
      </c>
      <c r="L97" s="39">
        <v>18.686399999999999</v>
      </c>
      <c r="M97" s="39">
        <v>0</v>
      </c>
      <c r="N97" s="39">
        <v>7.0946999999999996</v>
      </c>
      <c r="O97" s="39">
        <v>0</v>
      </c>
      <c r="P97" s="39">
        <v>7.0946999999999996</v>
      </c>
      <c r="Q97" s="39">
        <v>8.2555999999999994</v>
      </c>
      <c r="R97" s="39">
        <v>7.0105000000000004</v>
      </c>
      <c r="S97" s="39" t="s">
        <v>265</v>
      </c>
      <c r="T97" s="39">
        <v>7.1074000000000002</v>
      </c>
      <c r="U97" s="39">
        <v>0</v>
      </c>
      <c r="V97" s="39">
        <v>7.1074000000000002</v>
      </c>
      <c r="W97" s="39">
        <v>8.6066000000000003</v>
      </c>
      <c r="X97" s="39">
        <v>7.0033000000000003</v>
      </c>
      <c r="Y97" s="39">
        <v>0</v>
      </c>
      <c r="Z97" s="39">
        <v>6.2896000000000001</v>
      </c>
      <c r="AA97" s="39">
        <v>0</v>
      </c>
      <c r="AB97" s="39">
        <v>6.2896000000000001</v>
      </c>
      <c r="AC97" s="39">
        <v>2.2799999999999998</v>
      </c>
      <c r="AD97" s="39">
        <v>7.5692000000000004</v>
      </c>
      <c r="AE97" s="39">
        <v>0</v>
      </c>
    </row>
    <row r="98" spans="1:31" hidden="1" outlineLevel="1" collapsed="1">
      <c r="A98" s="9">
        <v>43191</v>
      </c>
      <c r="B98" s="39">
        <v>18.856999999999999</v>
      </c>
      <c r="C98" s="39">
        <v>18.983499999999999</v>
      </c>
      <c r="D98" s="39">
        <v>18.714300000000001</v>
      </c>
      <c r="E98" s="39">
        <v>19.555099999999999</v>
      </c>
      <c r="F98" s="39">
        <v>17.0246</v>
      </c>
      <c r="G98" s="39">
        <v>0</v>
      </c>
      <c r="H98" s="39">
        <v>19.084099999999999</v>
      </c>
      <c r="I98" s="39">
        <v>18.983499999999999</v>
      </c>
      <c r="J98" s="39">
        <v>19.2029</v>
      </c>
      <c r="K98" s="39">
        <v>19.763200000000001</v>
      </c>
      <c r="L98" s="39">
        <v>17.967400000000001</v>
      </c>
      <c r="M98" s="39">
        <v>0</v>
      </c>
      <c r="N98" s="39">
        <v>8.1149000000000004</v>
      </c>
      <c r="O98" s="39">
        <v>0</v>
      </c>
      <c r="P98" s="39">
        <v>8.1149000000000004</v>
      </c>
      <c r="Q98" s="39">
        <v>5.9618000000000002</v>
      </c>
      <c r="R98" s="39">
        <v>8.7525999999999993</v>
      </c>
      <c r="S98" s="39" t="s">
        <v>265</v>
      </c>
      <c r="T98" s="39">
        <v>6.9958</v>
      </c>
      <c r="U98" s="39">
        <v>0</v>
      </c>
      <c r="V98" s="39">
        <v>6.9958</v>
      </c>
      <c r="W98" s="39">
        <v>6.9839000000000002</v>
      </c>
      <c r="X98" s="39">
        <v>7</v>
      </c>
      <c r="Y98" s="39">
        <v>0</v>
      </c>
      <c r="Z98" s="39">
        <v>10.587300000000001</v>
      </c>
      <c r="AA98" s="39">
        <v>0</v>
      </c>
      <c r="AB98" s="39">
        <v>10.587300000000001</v>
      </c>
      <c r="AC98" s="39">
        <v>2.2799999999999998</v>
      </c>
      <c r="AD98" s="39">
        <v>12.162000000000001</v>
      </c>
      <c r="AE98" s="39">
        <v>0</v>
      </c>
    </row>
    <row r="99" spans="1:31" hidden="1" outlineLevel="1" collapsed="1">
      <c r="A99" s="9">
        <v>43221</v>
      </c>
      <c r="B99" s="39">
        <v>19.208300000000001</v>
      </c>
      <c r="C99" s="39">
        <v>19.133500000000002</v>
      </c>
      <c r="D99" s="39">
        <v>19.2728</v>
      </c>
      <c r="E99" s="39">
        <v>19.635999999999999</v>
      </c>
      <c r="F99" s="39">
        <v>18.263100000000001</v>
      </c>
      <c r="G99" s="39">
        <v>0</v>
      </c>
      <c r="H99" s="39">
        <v>19.222300000000001</v>
      </c>
      <c r="I99" s="39">
        <v>19.133500000000002</v>
      </c>
      <c r="J99" s="39">
        <v>19.299099999999999</v>
      </c>
      <c r="K99" s="39">
        <v>19.639299999999999</v>
      </c>
      <c r="L99" s="39">
        <v>18.3398</v>
      </c>
      <c r="M99" s="39">
        <v>0</v>
      </c>
      <c r="N99" s="39">
        <v>12.678100000000001</v>
      </c>
      <c r="O99" s="39">
        <v>0</v>
      </c>
      <c r="P99" s="39">
        <v>12.678100000000001</v>
      </c>
      <c r="Q99" s="39">
        <v>4.5999999999999996</v>
      </c>
      <c r="R99" s="39">
        <v>13.025700000000001</v>
      </c>
      <c r="S99" s="39" t="s">
        <v>265</v>
      </c>
      <c r="T99" s="39">
        <v>4.5999999999999996</v>
      </c>
      <c r="U99" s="39">
        <v>0</v>
      </c>
      <c r="V99" s="39">
        <v>4.5999999999999996</v>
      </c>
      <c r="W99" s="39">
        <v>4.5999999999999996</v>
      </c>
      <c r="X99" s="39">
        <v>0</v>
      </c>
      <c r="Y99" s="39">
        <v>0</v>
      </c>
      <c r="Z99" s="39">
        <v>13.025700000000001</v>
      </c>
      <c r="AA99" s="39">
        <v>0</v>
      </c>
      <c r="AB99" s="39">
        <v>13.025700000000001</v>
      </c>
      <c r="AC99" s="39">
        <v>0</v>
      </c>
      <c r="AD99" s="39">
        <v>13.025700000000001</v>
      </c>
      <c r="AE99" s="39">
        <v>0</v>
      </c>
    </row>
    <row r="100" spans="1:31" hidden="1" outlineLevel="1" collapsed="1">
      <c r="A100" s="9">
        <v>43252</v>
      </c>
      <c r="B100" s="39">
        <v>19.042000000000002</v>
      </c>
      <c r="C100" s="39">
        <v>19.201799999999999</v>
      </c>
      <c r="D100" s="39">
        <v>18.8675</v>
      </c>
      <c r="E100" s="39">
        <v>19.5656</v>
      </c>
      <c r="F100" s="39">
        <v>17.5837</v>
      </c>
      <c r="G100" s="39">
        <v>0</v>
      </c>
      <c r="H100" s="39">
        <v>19.179099999999998</v>
      </c>
      <c r="I100" s="39">
        <v>19.201799999999999</v>
      </c>
      <c r="J100" s="39">
        <v>19.153500000000001</v>
      </c>
      <c r="K100" s="39">
        <v>19.8371</v>
      </c>
      <c r="L100" s="39">
        <v>17.844799999999999</v>
      </c>
      <c r="M100" s="39">
        <v>0</v>
      </c>
      <c r="N100" s="39">
        <v>9.3260000000000005</v>
      </c>
      <c r="O100" s="39">
        <v>0</v>
      </c>
      <c r="P100" s="39">
        <v>9.3260000000000005</v>
      </c>
      <c r="Q100" s="39">
        <v>2.2799999999999998</v>
      </c>
      <c r="R100" s="39">
        <v>13.025700000000001</v>
      </c>
      <c r="S100" s="39" t="s">
        <v>265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9.3260000000000005</v>
      </c>
      <c r="AA100" s="39">
        <v>0</v>
      </c>
      <c r="AB100" s="39">
        <v>9.3260000000000005</v>
      </c>
      <c r="AC100" s="39">
        <v>2.2799999999999998</v>
      </c>
      <c r="AD100" s="39">
        <v>13.025700000000001</v>
      </c>
      <c r="AE100" s="39">
        <v>0</v>
      </c>
    </row>
    <row r="101" spans="1:31" hidden="1" outlineLevel="1" collapsed="1">
      <c r="A101" s="9">
        <v>43282</v>
      </c>
      <c r="B101" s="39">
        <v>18.728100000000001</v>
      </c>
      <c r="C101" s="39">
        <v>19.0017</v>
      </c>
      <c r="D101" s="39">
        <v>18.4741</v>
      </c>
      <c r="E101" s="39">
        <v>18.9634</v>
      </c>
      <c r="F101" s="39">
        <v>17.293099999999999</v>
      </c>
      <c r="G101" s="39">
        <v>0</v>
      </c>
      <c r="H101" s="39">
        <v>19.2989</v>
      </c>
      <c r="I101" s="39">
        <v>19.0017</v>
      </c>
      <c r="J101" s="39">
        <v>19.611999999999998</v>
      </c>
      <c r="K101" s="39">
        <v>20.192699999999999</v>
      </c>
      <c r="L101" s="39">
        <v>18.267600000000002</v>
      </c>
      <c r="M101" s="39">
        <v>0</v>
      </c>
      <c r="N101" s="39">
        <v>10.085000000000001</v>
      </c>
      <c r="O101" s="39">
        <v>0</v>
      </c>
      <c r="P101" s="39">
        <v>10.085000000000001</v>
      </c>
      <c r="Q101" s="39">
        <v>10.7582</v>
      </c>
      <c r="R101" s="39">
        <v>7.8135000000000003</v>
      </c>
      <c r="S101" s="39">
        <v>0</v>
      </c>
      <c r="T101" s="39">
        <v>11.198700000000001</v>
      </c>
      <c r="U101" s="39">
        <v>0</v>
      </c>
      <c r="V101" s="39">
        <v>11.198700000000001</v>
      </c>
      <c r="W101" s="39">
        <v>12.590400000000001</v>
      </c>
      <c r="X101" s="39">
        <v>6</v>
      </c>
      <c r="Y101" s="39">
        <v>0</v>
      </c>
      <c r="Z101" s="39">
        <v>5.5415999999999999</v>
      </c>
      <c r="AA101" s="39">
        <v>0</v>
      </c>
      <c r="AB101" s="39">
        <v>5.5415999999999999</v>
      </c>
      <c r="AC101" s="39">
        <v>2.3376999999999999</v>
      </c>
      <c r="AD101" s="39">
        <v>13.025700000000001</v>
      </c>
      <c r="AE101" s="39">
        <v>0</v>
      </c>
    </row>
    <row r="102" spans="1:31" hidden="1" outlineLevel="1" collapsed="1">
      <c r="A102" s="9">
        <v>43313</v>
      </c>
      <c r="B102" s="39">
        <v>18.174499999999998</v>
      </c>
      <c r="C102" s="39">
        <v>19.058499999999999</v>
      </c>
      <c r="D102" s="39">
        <v>16.718900000000001</v>
      </c>
      <c r="E102" s="39">
        <v>15.9168</v>
      </c>
      <c r="F102" s="39">
        <v>17.817299999999999</v>
      </c>
      <c r="G102" s="39">
        <v>0</v>
      </c>
      <c r="H102" s="39">
        <v>18.8263</v>
      </c>
      <c r="I102" s="39">
        <v>19.058499999999999</v>
      </c>
      <c r="J102" s="39">
        <v>18.387599999999999</v>
      </c>
      <c r="K102" s="39">
        <v>18.516999999999999</v>
      </c>
      <c r="L102" s="39">
        <v>18.2393</v>
      </c>
      <c r="M102" s="39">
        <v>0</v>
      </c>
      <c r="N102" s="39">
        <v>5.3654000000000002</v>
      </c>
      <c r="O102" s="39">
        <v>0</v>
      </c>
      <c r="P102" s="39">
        <v>5.3654000000000002</v>
      </c>
      <c r="Q102" s="39">
        <v>5.1477000000000004</v>
      </c>
      <c r="R102" s="39">
        <v>6.9207000000000001</v>
      </c>
      <c r="S102" s="39" t="s">
        <v>265</v>
      </c>
      <c r="T102" s="39">
        <v>6.8018000000000001</v>
      </c>
      <c r="U102" s="39">
        <v>0</v>
      </c>
      <c r="V102" s="39">
        <v>6.8018000000000001</v>
      </c>
      <c r="W102" s="39">
        <v>6.9790999999999999</v>
      </c>
      <c r="X102" s="39">
        <v>6</v>
      </c>
      <c r="Y102" s="39">
        <v>0</v>
      </c>
      <c r="Z102" s="39">
        <v>3.3039000000000001</v>
      </c>
      <c r="AA102" s="39">
        <v>0</v>
      </c>
      <c r="AB102" s="39">
        <v>3.3039000000000001</v>
      </c>
      <c r="AC102" s="39">
        <v>2.9075000000000002</v>
      </c>
      <c r="AD102" s="39">
        <v>13.025700000000001</v>
      </c>
      <c r="AE102" s="39">
        <v>0</v>
      </c>
    </row>
    <row r="103" spans="1:31" hidden="1" outlineLevel="1" collapsed="1">
      <c r="A103" s="9">
        <v>43344</v>
      </c>
      <c r="B103" s="39">
        <v>17.751799999999999</v>
      </c>
      <c r="C103" s="39">
        <v>19.1495</v>
      </c>
      <c r="D103" s="39">
        <v>16.1372</v>
      </c>
      <c r="E103" s="39">
        <v>17.2791</v>
      </c>
      <c r="F103" s="39">
        <v>14.653</v>
      </c>
      <c r="G103" s="39">
        <v>0</v>
      </c>
      <c r="H103" s="39">
        <v>18.926300000000001</v>
      </c>
      <c r="I103" s="39">
        <v>19.1495</v>
      </c>
      <c r="J103" s="39">
        <v>18.615200000000002</v>
      </c>
      <c r="K103" s="39">
        <v>18.590399999999999</v>
      </c>
      <c r="L103" s="39">
        <v>18.653099999999998</v>
      </c>
      <c r="M103" s="39">
        <v>0</v>
      </c>
      <c r="N103" s="39">
        <v>4.1509</v>
      </c>
      <c r="O103" s="39">
        <v>0</v>
      </c>
      <c r="P103" s="39">
        <v>4.1509</v>
      </c>
      <c r="Q103" s="39">
        <v>7.0529000000000002</v>
      </c>
      <c r="R103" s="39">
        <v>2.41</v>
      </c>
      <c r="S103" s="39" t="s">
        <v>265</v>
      </c>
      <c r="T103" s="39">
        <v>9.0175000000000001</v>
      </c>
      <c r="U103" s="39">
        <v>0</v>
      </c>
      <c r="V103" s="39">
        <v>9.0175000000000001</v>
      </c>
      <c r="W103" s="39">
        <v>9.0175000000000001</v>
      </c>
      <c r="X103" s="39">
        <v>0</v>
      </c>
      <c r="Y103" s="39">
        <v>0</v>
      </c>
      <c r="Z103" s="39">
        <v>2.6859999999999999</v>
      </c>
      <c r="AA103" s="39">
        <v>0</v>
      </c>
      <c r="AB103" s="39">
        <v>2.6859999999999999</v>
      </c>
      <c r="AC103" s="39">
        <v>3.8874</v>
      </c>
      <c r="AD103" s="39">
        <v>2.41</v>
      </c>
      <c r="AE103" s="39">
        <v>0</v>
      </c>
    </row>
    <row r="104" spans="1:31" hidden="1" outlineLevel="1" collapsed="1">
      <c r="A104" s="9">
        <v>43374</v>
      </c>
      <c r="B104" s="39">
        <v>16.491499999999998</v>
      </c>
      <c r="C104" s="39">
        <v>19.5321</v>
      </c>
      <c r="D104" s="39">
        <v>13.7613</v>
      </c>
      <c r="E104" s="39">
        <v>14.998200000000001</v>
      </c>
      <c r="F104" s="39">
        <v>18.460599999999999</v>
      </c>
      <c r="G104" s="39">
        <v>7.5</v>
      </c>
      <c r="H104" s="39">
        <v>19.308900000000001</v>
      </c>
      <c r="I104" s="39">
        <v>19.5321</v>
      </c>
      <c r="J104" s="39">
        <v>18.960799999999999</v>
      </c>
      <c r="K104" s="39">
        <v>19.276499999999999</v>
      </c>
      <c r="L104" s="39">
        <v>18.612100000000002</v>
      </c>
      <c r="M104" s="39">
        <v>0</v>
      </c>
      <c r="N104" s="39">
        <v>6.7030000000000003</v>
      </c>
      <c r="O104" s="39">
        <v>0</v>
      </c>
      <c r="P104" s="39">
        <v>6.7030000000000003</v>
      </c>
      <c r="Q104" s="39">
        <v>4.7962999999999996</v>
      </c>
      <c r="R104" s="39">
        <v>8.6036000000000001</v>
      </c>
      <c r="S104" s="39">
        <v>7.5</v>
      </c>
      <c r="T104" s="39">
        <v>6.8648999999999996</v>
      </c>
      <c r="U104" s="39">
        <v>0</v>
      </c>
      <c r="V104" s="39">
        <v>6.8648999999999996</v>
      </c>
      <c r="W104" s="39">
        <v>5.1367000000000003</v>
      </c>
      <c r="X104" s="39">
        <v>8.6036000000000001</v>
      </c>
      <c r="Y104" s="39">
        <v>7.5</v>
      </c>
      <c r="Z104" s="39">
        <v>2.21</v>
      </c>
      <c r="AA104" s="39">
        <v>0</v>
      </c>
      <c r="AB104" s="39">
        <v>2.21</v>
      </c>
      <c r="AC104" s="39">
        <v>2.21</v>
      </c>
      <c r="AD104" s="39">
        <v>0</v>
      </c>
      <c r="AE104" s="39">
        <v>0</v>
      </c>
    </row>
    <row r="105" spans="1:31" hidden="1" outlineLevel="1" collapsed="1">
      <c r="A105" s="9">
        <v>43405</v>
      </c>
      <c r="B105" s="39">
        <v>17.289000000000001</v>
      </c>
      <c r="C105" s="39">
        <v>19.651</v>
      </c>
      <c r="D105" s="39">
        <v>14.539300000000001</v>
      </c>
      <c r="E105" s="39">
        <v>13.488300000000001</v>
      </c>
      <c r="F105" s="39">
        <v>17.993300000000001</v>
      </c>
      <c r="G105" s="39">
        <v>0</v>
      </c>
      <c r="H105" s="39">
        <v>19.812100000000001</v>
      </c>
      <c r="I105" s="39">
        <v>19.651</v>
      </c>
      <c r="J105" s="39">
        <v>20.110299999999999</v>
      </c>
      <c r="K105" s="39">
        <v>20.693200000000001</v>
      </c>
      <c r="L105" s="39">
        <v>19.004000000000001</v>
      </c>
      <c r="M105" s="39">
        <v>0</v>
      </c>
      <c r="N105" s="39">
        <v>5.1054000000000004</v>
      </c>
      <c r="O105" s="39">
        <v>0</v>
      </c>
      <c r="P105" s="39">
        <v>5.1054000000000004</v>
      </c>
      <c r="Q105" s="39">
        <v>5.13</v>
      </c>
      <c r="R105" s="39">
        <v>4.5715000000000003</v>
      </c>
      <c r="S105" s="39" t="s">
        <v>265</v>
      </c>
      <c r="T105" s="39">
        <v>5.1840999999999999</v>
      </c>
      <c r="U105" s="39">
        <v>0</v>
      </c>
      <c r="V105" s="39">
        <v>5.1840999999999999</v>
      </c>
      <c r="W105" s="39">
        <v>5.13</v>
      </c>
      <c r="X105" s="39">
        <v>8.5</v>
      </c>
      <c r="Y105" s="39">
        <v>0</v>
      </c>
      <c r="Z105" s="39">
        <v>2.41</v>
      </c>
      <c r="AA105" s="39">
        <v>0</v>
      </c>
      <c r="AB105" s="39">
        <v>2.41</v>
      </c>
      <c r="AC105" s="39">
        <v>0</v>
      </c>
      <c r="AD105" s="39">
        <v>2.41</v>
      </c>
      <c r="AE105" s="39">
        <v>0</v>
      </c>
    </row>
    <row r="106" spans="1:31" hidden="1" outlineLevel="1" collapsed="1">
      <c r="A106" s="9">
        <v>43435</v>
      </c>
      <c r="B106" s="39">
        <v>18.601700000000001</v>
      </c>
      <c r="C106" s="39">
        <v>20.0533</v>
      </c>
      <c r="D106" s="39">
        <v>16.584499999999998</v>
      </c>
      <c r="E106" s="39">
        <v>16.023</v>
      </c>
      <c r="F106" s="39">
        <v>19.081600000000002</v>
      </c>
      <c r="G106" s="39">
        <v>0</v>
      </c>
      <c r="H106" s="39">
        <v>20.349699999999999</v>
      </c>
      <c r="I106" s="39">
        <v>20.0533</v>
      </c>
      <c r="J106" s="39">
        <v>20.916899999999998</v>
      </c>
      <c r="K106" s="39">
        <v>21.2803</v>
      </c>
      <c r="L106" s="39">
        <v>19.779299999999999</v>
      </c>
      <c r="M106" s="39">
        <v>0</v>
      </c>
      <c r="N106" s="39">
        <v>5.0993000000000004</v>
      </c>
      <c r="O106" s="39">
        <v>0</v>
      </c>
      <c r="P106" s="39">
        <v>5.0993000000000004</v>
      </c>
      <c r="Q106" s="39">
        <v>5.15</v>
      </c>
      <c r="R106" s="39">
        <v>3.37</v>
      </c>
      <c r="S106" s="39" t="s">
        <v>265</v>
      </c>
      <c r="T106" s="39">
        <v>5.15</v>
      </c>
      <c r="U106" s="39">
        <v>0</v>
      </c>
      <c r="V106" s="39">
        <v>5.15</v>
      </c>
      <c r="W106" s="39">
        <v>5.15</v>
      </c>
      <c r="X106" s="39">
        <v>0</v>
      </c>
      <c r="Y106" s="39">
        <v>0</v>
      </c>
      <c r="Z106" s="39">
        <v>3.37</v>
      </c>
      <c r="AA106" s="39">
        <v>0</v>
      </c>
      <c r="AB106" s="39">
        <v>3.37</v>
      </c>
      <c r="AC106" s="39">
        <v>0</v>
      </c>
      <c r="AD106" s="39">
        <v>3.37</v>
      </c>
      <c r="AE106" s="39">
        <v>0</v>
      </c>
    </row>
    <row r="107" spans="1:31" hidden="1" outlineLevel="1" collapsed="1">
      <c r="A107" s="9">
        <v>43466</v>
      </c>
      <c r="B107" s="39">
        <v>15.7502</v>
      </c>
      <c r="C107" s="39">
        <v>20.170999999999999</v>
      </c>
      <c r="D107" s="39">
        <v>11.810499999999999</v>
      </c>
      <c r="E107" s="39">
        <v>10.947699999999999</v>
      </c>
      <c r="F107" s="39">
        <v>20.151700000000002</v>
      </c>
      <c r="G107" s="39">
        <v>0</v>
      </c>
      <c r="H107" s="39">
        <v>20.261299999999999</v>
      </c>
      <c r="I107" s="39">
        <v>20.170999999999999</v>
      </c>
      <c r="J107" s="39">
        <v>20.447500000000002</v>
      </c>
      <c r="K107" s="39">
        <v>20.529399999999999</v>
      </c>
      <c r="L107" s="39">
        <v>20.151700000000002</v>
      </c>
      <c r="M107" s="39">
        <v>0</v>
      </c>
      <c r="N107" s="39">
        <v>5.2279999999999998</v>
      </c>
      <c r="O107" s="39">
        <v>0</v>
      </c>
      <c r="P107" s="39">
        <v>5.2279999999999998</v>
      </c>
      <c r="Q107" s="39">
        <v>5.2279999999999998</v>
      </c>
      <c r="R107" s="39" t="s">
        <v>265</v>
      </c>
      <c r="S107" s="39" t="s">
        <v>265</v>
      </c>
      <c r="T107" s="39">
        <v>5.2279999999999998</v>
      </c>
      <c r="U107" s="39">
        <v>0</v>
      </c>
      <c r="V107" s="39">
        <v>5.2279999999999998</v>
      </c>
      <c r="W107" s="39">
        <v>5.2279999999999998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</row>
    <row r="108" spans="1:31" hidden="1" outlineLevel="1" collapsed="1">
      <c r="A108" s="9">
        <v>43497</v>
      </c>
      <c r="B108" s="39">
        <v>20.020900000000001</v>
      </c>
      <c r="C108" s="39">
        <v>20.347200000000001</v>
      </c>
      <c r="D108" s="39">
        <v>19.2728</v>
      </c>
      <c r="E108" s="39">
        <v>20.960999999999999</v>
      </c>
      <c r="F108" s="39">
        <v>17.034700000000001</v>
      </c>
      <c r="G108" s="39">
        <v>9.41</v>
      </c>
      <c r="H108" s="39">
        <v>20.422699999999999</v>
      </c>
      <c r="I108" s="39">
        <v>20.347200000000001</v>
      </c>
      <c r="J108" s="39">
        <v>20.611999999999998</v>
      </c>
      <c r="K108" s="39">
        <v>21.45</v>
      </c>
      <c r="L108" s="39">
        <v>19.223500000000001</v>
      </c>
      <c r="M108" s="39">
        <v>0</v>
      </c>
      <c r="N108" s="39">
        <v>5.1115000000000004</v>
      </c>
      <c r="O108" s="39">
        <v>0</v>
      </c>
      <c r="P108" s="39">
        <v>5.1115000000000004</v>
      </c>
      <c r="Q108" s="39">
        <v>6.6516999999999999</v>
      </c>
      <c r="R108" s="39">
        <v>3.84</v>
      </c>
      <c r="S108" s="39">
        <v>9.41</v>
      </c>
      <c r="T108" s="39">
        <v>6.6435000000000004</v>
      </c>
      <c r="U108" s="39">
        <v>0</v>
      </c>
      <c r="V108" s="39">
        <v>6.6435000000000004</v>
      </c>
      <c r="W108" s="39">
        <v>6.6435000000000004</v>
      </c>
      <c r="X108" s="39">
        <v>0</v>
      </c>
      <c r="Y108" s="39">
        <v>0</v>
      </c>
      <c r="Z108" s="39">
        <v>4.6840000000000002</v>
      </c>
      <c r="AA108" s="39">
        <v>0</v>
      </c>
      <c r="AB108" s="39">
        <v>4.6840000000000002</v>
      </c>
      <c r="AC108" s="39">
        <v>6.9</v>
      </c>
      <c r="AD108" s="39">
        <v>3.84</v>
      </c>
      <c r="AE108" s="39">
        <v>9.41</v>
      </c>
    </row>
    <row r="109" spans="1:31" hidden="1" outlineLevel="1" collapsed="1">
      <c r="A109" s="9">
        <v>43525</v>
      </c>
      <c r="B109" s="39">
        <v>19.9939</v>
      </c>
      <c r="C109" s="39">
        <v>20.539000000000001</v>
      </c>
      <c r="D109" s="39">
        <v>19.0504</v>
      </c>
      <c r="E109" s="39">
        <v>19.583200000000001</v>
      </c>
      <c r="F109" s="39">
        <v>18.488299999999999</v>
      </c>
      <c r="G109" s="39">
        <v>0</v>
      </c>
      <c r="H109" s="39">
        <v>20.332699999999999</v>
      </c>
      <c r="I109" s="39">
        <v>20.539000000000001</v>
      </c>
      <c r="J109" s="39">
        <v>19.9529</v>
      </c>
      <c r="K109" s="39">
        <v>19.976099999999999</v>
      </c>
      <c r="L109" s="39">
        <v>19.9268</v>
      </c>
      <c r="M109" s="39">
        <v>0</v>
      </c>
      <c r="N109" s="39">
        <v>4.8451000000000004</v>
      </c>
      <c r="O109" s="39">
        <v>0</v>
      </c>
      <c r="P109" s="39">
        <v>4.8451000000000004</v>
      </c>
      <c r="Q109" s="39">
        <v>6.8514999999999997</v>
      </c>
      <c r="R109" s="39">
        <v>4.1500000000000004</v>
      </c>
      <c r="S109" s="39" t="s">
        <v>265</v>
      </c>
      <c r="T109" s="39">
        <v>8.5</v>
      </c>
      <c r="U109" s="39">
        <v>0</v>
      </c>
      <c r="V109" s="39">
        <v>8.5</v>
      </c>
      <c r="W109" s="39">
        <v>8.5</v>
      </c>
      <c r="X109" s="39">
        <v>0</v>
      </c>
      <c r="Y109" s="39">
        <v>0</v>
      </c>
      <c r="Z109" s="39">
        <v>4.3960999999999997</v>
      </c>
      <c r="AA109" s="39">
        <v>0</v>
      </c>
      <c r="AB109" s="39">
        <v>4.3960999999999997</v>
      </c>
      <c r="AC109" s="39">
        <v>5.6318000000000001</v>
      </c>
      <c r="AD109" s="39">
        <v>4.1500000000000004</v>
      </c>
      <c r="AE109" s="39">
        <v>0</v>
      </c>
    </row>
    <row r="110" spans="1:31" hidden="1" outlineLevel="1" collapsed="1">
      <c r="A110" s="9">
        <v>43556</v>
      </c>
      <c r="B110" s="39">
        <v>15.9133</v>
      </c>
      <c r="C110" s="39">
        <v>20.588999999999999</v>
      </c>
      <c r="D110" s="39">
        <v>12.083299999999999</v>
      </c>
      <c r="E110" s="39">
        <v>10.978999999999999</v>
      </c>
      <c r="F110" s="39">
        <v>12.889799999999999</v>
      </c>
      <c r="G110" s="39">
        <v>0</v>
      </c>
      <c r="H110" s="39">
        <v>20.333200000000001</v>
      </c>
      <c r="I110" s="39">
        <v>20.588999999999999</v>
      </c>
      <c r="J110" s="39">
        <v>19.8446</v>
      </c>
      <c r="K110" s="39">
        <v>19.743500000000001</v>
      </c>
      <c r="L110" s="39">
        <v>19.909800000000001</v>
      </c>
      <c r="M110" s="39">
        <v>0</v>
      </c>
      <c r="N110" s="39">
        <v>6.2583000000000002</v>
      </c>
      <c r="O110" s="39">
        <v>0</v>
      </c>
      <c r="P110" s="39">
        <v>6.2583000000000002</v>
      </c>
      <c r="Q110" s="39">
        <v>5.1702000000000004</v>
      </c>
      <c r="R110" s="39">
        <v>7.1284999999999998</v>
      </c>
      <c r="S110" s="39" t="s">
        <v>265</v>
      </c>
      <c r="T110" s="39">
        <v>6.2542</v>
      </c>
      <c r="U110" s="39">
        <v>0</v>
      </c>
      <c r="V110" s="39">
        <v>6.2542</v>
      </c>
      <c r="W110" s="39">
        <v>5.1692999999999998</v>
      </c>
      <c r="X110" s="39">
        <v>7.11</v>
      </c>
      <c r="Y110" s="39">
        <v>0</v>
      </c>
      <c r="Z110" s="39">
        <v>6.4787999999999997</v>
      </c>
      <c r="AA110" s="39">
        <v>0</v>
      </c>
      <c r="AB110" s="39">
        <v>6.4787999999999997</v>
      </c>
      <c r="AC110" s="39">
        <v>5.2069000000000001</v>
      </c>
      <c r="AD110" s="39">
        <v>8.6068999999999996</v>
      </c>
      <c r="AE110" s="39">
        <v>0</v>
      </c>
    </row>
    <row r="111" spans="1:31" hidden="1" outlineLevel="1" collapsed="1">
      <c r="A111" s="9">
        <v>43586</v>
      </c>
      <c r="B111" s="39">
        <v>19.062200000000001</v>
      </c>
      <c r="C111" s="39">
        <v>20.612100000000002</v>
      </c>
      <c r="D111" s="39">
        <v>17.087800000000001</v>
      </c>
      <c r="E111" s="39">
        <v>17.490400000000001</v>
      </c>
      <c r="F111" s="39">
        <v>16.2362</v>
      </c>
      <c r="G111" s="39">
        <v>0</v>
      </c>
      <c r="H111" s="39">
        <v>20.146999999999998</v>
      </c>
      <c r="I111" s="39">
        <v>20.612100000000002</v>
      </c>
      <c r="J111" s="39">
        <v>19.437999999999999</v>
      </c>
      <c r="K111" s="39">
        <v>19.470800000000001</v>
      </c>
      <c r="L111" s="39">
        <v>19.361899999999999</v>
      </c>
      <c r="M111" s="39">
        <v>0</v>
      </c>
      <c r="N111" s="39">
        <v>5.1478999999999999</v>
      </c>
      <c r="O111" s="39">
        <v>0</v>
      </c>
      <c r="P111" s="39">
        <v>5.1478999999999999</v>
      </c>
      <c r="Q111" s="39">
        <v>5.3558000000000003</v>
      </c>
      <c r="R111" s="39">
        <v>4.8616000000000001</v>
      </c>
      <c r="S111" s="39">
        <v>0</v>
      </c>
      <c r="T111" s="39">
        <v>5.2546999999999997</v>
      </c>
      <c r="U111" s="39">
        <v>0</v>
      </c>
      <c r="V111" s="39">
        <v>5.2546999999999997</v>
      </c>
      <c r="W111" s="39">
        <v>5.2546999999999997</v>
      </c>
      <c r="X111" s="39">
        <v>0</v>
      </c>
      <c r="Y111" s="39">
        <v>0</v>
      </c>
      <c r="Z111" s="39">
        <v>5.0275999999999996</v>
      </c>
      <c r="AA111" s="39">
        <v>0</v>
      </c>
      <c r="AB111" s="39">
        <v>5.0275999999999996</v>
      </c>
      <c r="AC111" s="39">
        <v>6.4396000000000004</v>
      </c>
      <c r="AD111" s="39">
        <v>4.8616000000000001</v>
      </c>
      <c r="AE111" s="39">
        <v>0</v>
      </c>
    </row>
    <row r="112" spans="1:31" hidden="1" outlineLevel="1" collapsed="1">
      <c r="A112" s="9">
        <v>43617</v>
      </c>
      <c r="B112" s="39">
        <v>20.057400000000001</v>
      </c>
      <c r="C112" s="39">
        <v>20.427900000000001</v>
      </c>
      <c r="D112" s="39">
        <v>19.575099999999999</v>
      </c>
      <c r="E112" s="39">
        <v>19.384</v>
      </c>
      <c r="F112" s="39">
        <v>19.985700000000001</v>
      </c>
      <c r="G112" s="39">
        <v>56</v>
      </c>
      <c r="H112" s="39">
        <v>20.2529</v>
      </c>
      <c r="I112" s="39">
        <v>20.427900000000001</v>
      </c>
      <c r="J112" s="39">
        <v>20.0167</v>
      </c>
      <c r="K112" s="39">
        <v>20.0242</v>
      </c>
      <c r="L112" s="39">
        <v>19.985700000000001</v>
      </c>
      <c r="M112" s="39">
        <v>56</v>
      </c>
      <c r="N112" s="39">
        <v>7.6154000000000002</v>
      </c>
      <c r="O112" s="39">
        <v>0</v>
      </c>
      <c r="P112" s="39">
        <v>7.6154000000000002</v>
      </c>
      <c r="Q112" s="39">
        <v>7.6154000000000002</v>
      </c>
      <c r="R112" s="39" t="s">
        <v>265</v>
      </c>
      <c r="S112" s="39" t="s">
        <v>265</v>
      </c>
      <c r="T112" s="39">
        <v>7.6567999999999996</v>
      </c>
      <c r="U112" s="39">
        <v>0</v>
      </c>
      <c r="V112" s="39">
        <v>7.6567999999999996</v>
      </c>
      <c r="W112" s="39">
        <v>7.6567999999999996</v>
      </c>
      <c r="X112" s="39">
        <v>0</v>
      </c>
      <c r="Y112" s="39">
        <v>0</v>
      </c>
      <c r="Z112" s="39">
        <v>6.9</v>
      </c>
      <c r="AA112" s="39">
        <v>0</v>
      </c>
      <c r="AB112" s="39">
        <v>6.9</v>
      </c>
      <c r="AC112" s="39">
        <v>6.9</v>
      </c>
      <c r="AD112" s="39">
        <v>0</v>
      </c>
      <c r="AE112" s="39">
        <v>0</v>
      </c>
    </row>
    <row r="113" spans="1:31" hidden="1" outlineLevel="1" collapsed="1">
      <c r="A113" s="9">
        <v>43647</v>
      </c>
      <c r="B113" s="39">
        <v>18.575800000000001</v>
      </c>
      <c r="C113" s="39">
        <v>20.475999999999999</v>
      </c>
      <c r="D113" s="39">
        <v>16.087900000000001</v>
      </c>
      <c r="E113" s="39">
        <v>18.6632</v>
      </c>
      <c r="F113" s="39">
        <v>14.6913</v>
      </c>
      <c r="G113" s="39">
        <v>0</v>
      </c>
      <c r="H113" s="39">
        <v>20.202000000000002</v>
      </c>
      <c r="I113" s="39">
        <v>20.475999999999999</v>
      </c>
      <c r="J113" s="39">
        <v>19.667000000000002</v>
      </c>
      <c r="K113" s="39">
        <v>19.574300000000001</v>
      </c>
      <c r="L113" s="39">
        <v>19.7559</v>
      </c>
      <c r="M113" s="39">
        <v>0</v>
      </c>
      <c r="N113" s="39">
        <v>8.8021999999999991</v>
      </c>
      <c r="O113" s="39">
        <v>0</v>
      </c>
      <c r="P113" s="39">
        <v>8.8021999999999991</v>
      </c>
      <c r="Q113" s="39">
        <v>5.8852000000000002</v>
      </c>
      <c r="R113" s="39">
        <v>9.0252999999999997</v>
      </c>
      <c r="S113" s="39" t="s">
        <v>265</v>
      </c>
      <c r="T113" s="39">
        <v>7.7667999999999999</v>
      </c>
      <c r="U113" s="39">
        <v>0</v>
      </c>
      <c r="V113" s="39">
        <v>7.7667999999999999</v>
      </c>
      <c r="W113" s="39">
        <v>7.7667999999999999</v>
      </c>
      <c r="X113" s="39">
        <v>0</v>
      </c>
      <c r="Y113" s="39">
        <v>0</v>
      </c>
      <c r="Z113" s="39">
        <v>8.8129000000000008</v>
      </c>
      <c r="AA113" s="39">
        <v>0</v>
      </c>
      <c r="AB113" s="39">
        <v>8.8129000000000008</v>
      </c>
      <c r="AC113" s="39">
        <v>5.5675999999999997</v>
      </c>
      <c r="AD113" s="39">
        <v>9.0252999999999997</v>
      </c>
      <c r="AE113" s="39">
        <v>0</v>
      </c>
    </row>
    <row r="114" spans="1:31" hidden="1" outlineLevel="1" collapsed="1">
      <c r="A114" s="9">
        <v>43678</v>
      </c>
      <c r="B114" s="39">
        <v>18.753599999999999</v>
      </c>
      <c r="C114" s="39">
        <v>20.678000000000001</v>
      </c>
      <c r="D114" s="39">
        <v>15.5764</v>
      </c>
      <c r="E114" s="39">
        <v>15.9947</v>
      </c>
      <c r="F114" s="39">
        <v>15.2585</v>
      </c>
      <c r="G114" s="39">
        <v>0</v>
      </c>
      <c r="H114" s="39">
        <v>20.386199999999999</v>
      </c>
      <c r="I114" s="39">
        <v>20.678000000000001</v>
      </c>
      <c r="J114" s="39">
        <v>19.695900000000002</v>
      </c>
      <c r="K114" s="39">
        <v>20.3841</v>
      </c>
      <c r="L114" s="39">
        <v>19.1937</v>
      </c>
      <c r="M114" s="39">
        <v>0</v>
      </c>
      <c r="N114" s="39">
        <v>6.0648</v>
      </c>
      <c r="O114" s="39">
        <v>0</v>
      </c>
      <c r="P114" s="39">
        <v>6.0648</v>
      </c>
      <c r="Q114" s="39">
        <v>6.5911</v>
      </c>
      <c r="R114" s="39">
        <v>5.6261000000000001</v>
      </c>
      <c r="S114" s="39" t="s">
        <v>265</v>
      </c>
      <c r="T114" s="39">
        <v>7.0841000000000003</v>
      </c>
      <c r="U114" s="39">
        <v>0</v>
      </c>
      <c r="V114" s="39">
        <v>7.0841000000000003</v>
      </c>
      <c r="W114" s="39">
        <v>9.7475000000000005</v>
      </c>
      <c r="X114" s="39">
        <v>6.05</v>
      </c>
      <c r="Y114" s="39">
        <v>0</v>
      </c>
      <c r="Z114" s="39">
        <v>4.6364999999999998</v>
      </c>
      <c r="AA114" s="39">
        <v>0</v>
      </c>
      <c r="AB114" s="39">
        <v>4.6364999999999998</v>
      </c>
      <c r="AC114" s="39">
        <v>4.8235999999999999</v>
      </c>
      <c r="AD114" s="39">
        <v>4.2</v>
      </c>
      <c r="AE114" s="39">
        <v>0</v>
      </c>
    </row>
    <row r="115" spans="1:31" hidden="1" outlineLevel="1" collapsed="1">
      <c r="A115" s="9">
        <v>43709</v>
      </c>
      <c r="B115" s="39">
        <v>17.1403</v>
      </c>
      <c r="C115" s="39">
        <v>21.136399999999998</v>
      </c>
      <c r="D115" s="39">
        <v>12.946400000000001</v>
      </c>
      <c r="E115" s="39">
        <v>11.904299999999999</v>
      </c>
      <c r="F115" s="39">
        <v>16.417400000000001</v>
      </c>
      <c r="G115" s="39">
        <v>0</v>
      </c>
      <c r="H115" s="39">
        <v>20.843699999999998</v>
      </c>
      <c r="I115" s="39">
        <v>21.136399999999998</v>
      </c>
      <c r="J115" s="39">
        <v>20.2424</v>
      </c>
      <c r="K115" s="39">
        <v>20.503399999999999</v>
      </c>
      <c r="L115" s="39">
        <v>19.7607</v>
      </c>
      <c r="M115" s="39">
        <v>0</v>
      </c>
      <c r="N115" s="39">
        <v>5.3255999999999997</v>
      </c>
      <c r="O115" s="39">
        <v>0</v>
      </c>
      <c r="P115" s="39">
        <v>5.3255999999999997</v>
      </c>
      <c r="Q115" s="39">
        <v>5.3952999999999998</v>
      </c>
      <c r="R115" s="39">
        <v>4.7321</v>
      </c>
      <c r="S115" s="39" t="s">
        <v>265</v>
      </c>
      <c r="T115" s="39">
        <v>5.3125999999999998</v>
      </c>
      <c r="U115" s="39">
        <v>0</v>
      </c>
      <c r="V115" s="39">
        <v>5.3125999999999998</v>
      </c>
      <c r="W115" s="39">
        <v>5.3125999999999998</v>
      </c>
      <c r="X115" s="39">
        <v>0</v>
      </c>
      <c r="Y115" s="39">
        <v>0</v>
      </c>
      <c r="Z115" s="39">
        <v>5.3590999999999998</v>
      </c>
      <c r="AA115" s="39">
        <v>0</v>
      </c>
      <c r="AB115" s="39">
        <v>5.3590999999999998</v>
      </c>
      <c r="AC115" s="39">
        <v>5.7351999999999999</v>
      </c>
      <c r="AD115" s="39">
        <v>4.7321</v>
      </c>
      <c r="AE115" s="39">
        <v>0</v>
      </c>
    </row>
    <row r="116" spans="1:31" hidden="1" outlineLevel="1" collapsed="1">
      <c r="A116" s="9">
        <v>43739</v>
      </c>
      <c r="B116" s="39">
        <v>14.3987</v>
      </c>
      <c r="C116" s="39">
        <v>20.381</v>
      </c>
      <c r="D116" s="39">
        <v>10.9102</v>
      </c>
      <c r="E116" s="39">
        <v>9.2530999999999999</v>
      </c>
      <c r="F116" s="39">
        <v>19.424499999999998</v>
      </c>
      <c r="G116" s="39">
        <v>6.7683</v>
      </c>
      <c r="H116" s="39">
        <v>20.016300000000001</v>
      </c>
      <c r="I116" s="39">
        <v>20.381</v>
      </c>
      <c r="J116" s="39">
        <v>19.4466</v>
      </c>
      <c r="K116" s="39">
        <v>19.478999999999999</v>
      </c>
      <c r="L116" s="39">
        <v>19.424499999999998</v>
      </c>
      <c r="M116" s="39">
        <v>0</v>
      </c>
      <c r="N116" s="39">
        <v>5.8239000000000001</v>
      </c>
      <c r="O116" s="39">
        <v>0</v>
      </c>
      <c r="P116" s="39">
        <v>5.8239000000000001</v>
      </c>
      <c r="Q116" s="39">
        <v>5.2351999999999999</v>
      </c>
      <c r="R116" s="39" t="s">
        <v>265</v>
      </c>
      <c r="S116" s="39">
        <v>6.7683</v>
      </c>
      <c r="T116" s="39">
        <v>5.8148</v>
      </c>
      <c r="U116" s="39">
        <v>0</v>
      </c>
      <c r="V116" s="39">
        <v>5.8148</v>
      </c>
      <c r="W116" s="39">
        <v>5.1772999999999998</v>
      </c>
      <c r="X116" s="39">
        <v>0</v>
      </c>
      <c r="Y116" s="39">
        <v>6.7683</v>
      </c>
      <c r="Z116" s="39">
        <v>6.0347999999999997</v>
      </c>
      <c r="AA116" s="39">
        <v>0</v>
      </c>
      <c r="AB116" s="39">
        <v>6.0347999999999997</v>
      </c>
      <c r="AC116" s="39">
        <v>6.0347999999999997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19.564599999999999</v>
      </c>
      <c r="C117" s="39">
        <v>20.509399999999999</v>
      </c>
      <c r="D117" s="39">
        <v>17.897099999999998</v>
      </c>
      <c r="E117" s="39">
        <v>16.782399999999999</v>
      </c>
      <c r="F117" s="39">
        <v>19.167000000000002</v>
      </c>
      <c r="G117" s="39">
        <v>0</v>
      </c>
      <c r="H117" s="39">
        <v>20.212599999999998</v>
      </c>
      <c r="I117" s="39">
        <v>20.509399999999999</v>
      </c>
      <c r="J117" s="39">
        <v>19.619299999999999</v>
      </c>
      <c r="K117" s="39">
        <v>20.128399999999999</v>
      </c>
      <c r="L117" s="39">
        <v>19.167000000000002</v>
      </c>
      <c r="M117" s="39">
        <v>0</v>
      </c>
      <c r="N117" s="39">
        <v>4.9349999999999996</v>
      </c>
      <c r="O117" s="39">
        <v>0</v>
      </c>
      <c r="P117" s="39">
        <v>4.9349999999999996</v>
      </c>
      <c r="Q117" s="39">
        <v>4.9349999999999996</v>
      </c>
      <c r="R117" s="39" t="s">
        <v>265</v>
      </c>
      <c r="S117" s="39" t="s">
        <v>265</v>
      </c>
      <c r="T117" s="39">
        <v>6.8785999999999996</v>
      </c>
      <c r="U117" s="39">
        <v>0</v>
      </c>
      <c r="V117" s="39">
        <v>6.8785999999999996</v>
      </c>
      <c r="W117" s="39">
        <v>6.8785999999999996</v>
      </c>
      <c r="X117" s="39">
        <v>0</v>
      </c>
      <c r="Y117" s="39">
        <v>0</v>
      </c>
      <c r="Z117" s="39">
        <v>4.5705999999999998</v>
      </c>
      <c r="AA117" s="39">
        <v>0</v>
      </c>
      <c r="AB117" s="39">
        <v>4.5705999999999998</v>
      </c>
      <c r="AC117" s="39">
        <v>4.5705999999999998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18.508600000000001</v>
      </c>
      <c r="C118" s="39">
        <v>20.318899999999999</v>
      </c>
      <c r="D118" s="39">
        <v>15.981199999999999</v>
      </c>
      <c r="E118" s="39">
        <v>15.035600000000001</v>
      </c>
      <c r="F118" s="39">
        <v>17.9754</v>
      </c>
      <c r="G118" s="39">
        <v>0</v>
      </c>
      <c r="H118" s="39">
        <v>19.868500000000001</v>
      </c>
      <c r="I118" s="39">
        <v>20.318899999999999</v>
      </c>
      <c r="J118" s="39">
        <v>19.049299999999999</v>
      </c>
      <c r="K118" s="39">
        <v>18.657499999999999</v>
      </c>
      <c r="L118" s="39">
        <v>19.747</v>
      </c>
      <c r="M118" s="39">
        <v>0</v>
      </c>
      <c r="N118" s="39">
        <v>5.8418999999999999</v>
      </c>
      <c r="O118" s="39">
        <v>0</v>
      </c>
      <c r="P118" s="39">
        <v>5.8418999999999999</v>
      </c>
      <c r="Q118" s="39">
        <v>5.5023</v>
      </c>
      <c r="R118" s="39">
        <v>7.2346000000000004</v>
      </c>
      <c r="S118" s="39" t="s">
        <v>265</v>
      </c>
      <c r="T118" s="39">
        <v>6.0269000000000004</v>
      </c>
      <c r="U118" s="39">
        <v>0</v>
      </c>
      <c r="V118" s="39">
        <v>6.0269000000000004</v>
      </c>
      <c r="W118" s="39">
        <v>5.6456999999999997</v>
      </c>
      <c r="X118" s="39">
        <v>7.3754999999999997</v>
      </c>
      <c r="Y118" s="39">
        <v>0</v>
      </c>
      <c r="Z118" s="39">
        <v>5.0171000000000001</v>
      </c>
      <c r="AA118" s="39">
        <v>0</v>
      </c>
      <c r="AB118" s="39">
        <v>5.0171000000000001</v>
      </c>
      <c r="AC118" s="39">
        <v>4.9560000000000004</v>
      </c>
      <c r="AD118" s="39">
        <v>5.6535000000000002</v>
      </c>
      <c r="AE118" s="39">
        <v>0</v>
      </c>
    </row>
    <row r="119" spans="1:31" hidden="1" outlineLevel="1" collapsed="1">
      <c r="A119" s="9">
        <v>43831</v>
      </c>
      <c r="B119" s="39">
        <v>19.116399999999999</v>
      </c>
      <c r="C119" s="39">
        <v>19.936699999999998</v>
      </c>
      <c r="D119" s="39">
        <v>17.392600000000002</v>
      </c>
      <c r="E119" s="39">
        <v>16.2866</v>
      </c>
      <c r="F119" s="39">
        <v>20.035399999999999</v>
      </c>
      <c r="G119" s="39">
        <v>0</v>
      </c>
      <c r="H119" s="39">
        <v>19.751799999999999</v>
      </c>
      <c r="I119" s="39">
        <v>19.936699999999998</v>
      </c>
      <c r="J119" s="39">
        <v>19.304300000000001</v>
      </c>
      <c r="K119" s="39">
        <v>18.927900000000001</v>
      </c>
      <c r="L119" s="39">
        <v>20.035399999999999</v>
      </c>
      <c r="M119" s="39">
        <v>0</v>
      </c>
      <c r="N119" s="39">
        <v>4.8136000000000001</v>
      </c>
      <c r="O119" s="39">
        <v>0</v>
      </c>
      <c r="P119" s="39">
        <v>4.8136000000000001</v>
      </c>
      <c r="Q119" s="39">
        <v>4.8136000000000001</v>
      </c>
      <c r="R119" s="39" t="s">
        <v>265</v>
      </c>
      <c r="S119" s="39" t="s">
        <v>265</v>
      </c>
      <c r="T119" s="39">
        <v>4.2161</v>
      </c>
      <c r="U119" s="39">
        <v>0</v>
      </c>
      <c r="V119" s="39">
        <v>4.2161</v>
      </c>
      <c r="W119" s="39">
        <v>4.2161</v>
      </c>
      <c r="X119" s="39">
        <v>0</v>
      </c>
      <c r="Y119" s="39">
        <v>0</v>
      </c>
      <c r="Z119" s="39">
        <v>4.8323</v>
      </c>
      <c r="AA119" s="39">
        <v>0</v>
      </c>
      <c r="AB119" s="39">
        <v>4.8323</v>
      </c>
      <c r="AC119" s="39">
        <v>4.8323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17.887</v>
      </c>
      <c r="C120" s="39">
        <v>19.383800000000001</v>
      </c>
      <c r="D120" s="39">
        <v>16.064</v>
      </c>
      <c r="E120" s="39">
        <v>15.264900000000001</v>
      </c>
      <c r="F120" s="39">
        <v>18.4267</v>
      </c>
      <c r="G120" s="39">
        <v>0</v>
      </c>
      <c r="H120" s="39">
        <v>18.6371</v>
      </c>
      <c r="I120" s="39">
        <v>19.383800000000001</v>
      </c>
      <c r="J120" s="39">
        <v>17.598299999999998</v>
      </c>
      <c r="K120" s="39">
        <v>17.2224</v>
      </c>
      <c r="L120" s="39">
        <v>18.5383</v>
      </c>
      <c r="M120" s="39">
        <v>0</v>
      </c>
      <c r="N120" s="39">
        <v>5.2742000000000004</v>
      </c>
      <c r="O120" s="39">
        <v>0</v>
      </c>
      <c r="P120" s="39">
        <v>5.2742000000000004</v>
      </c>
      <c r="Q120" s="39">
        <v>5.2237999999999998</v>
      </c>
      <c r="R120" s="39">
        <v>7.65</v>
      </c>
      <c r="S120" s="39" t="s">
        <v>265</v>
      </c>
      <c r="T120" s="39">
        <v>7.3808999999999996</v>
      </c>
      <c r="U120" s="39">
        <v>0</v>
      </c>
      <c r="V120" s="39">
        <v>7.3808999999999996</v>
      </c>
      <c r="W120" s="39">
        <v>7.3808999999999996</v>
      </c>
      <c r="X120" s="39">
        <v>0</v>
      </c>
      <c r="Y120" s="39">
        <v>0</v>
      </c>
      <c r="Z120" s="39">
        <v>4.9203999999999999</v>
      </c>
      <c r="AA120" s="39">
        <v>0</v>
      </c>
      <c r="AB120" s="39">
        <v>4.9203999999999999</v>
      </c>
      <c r="AC120" s="39">
        <v>4.8525</v>
      </c>
      <c r="AD120" s="39">
        <v>7.65</v>
      </c>
      <c r="AE120" s="39">
        <v>0</v>
      </c>
    </row>
    <row r="121" spans="1:31" hidden="1" outlineLevel="1" collapsed="1">
      <c r="A121" s="9">
        <v>43891</v>
      </c>
      <c r="B121" s="39">
        <v>17.6951</v>
      </c>
      <c r="C121" s="39">
        <v>18.7209</v>
      </c>
      <c r="D121" s="39">
        <v>16.229800000000001</v>
      </c>
      <c r="E121" s="39">
        <v>14.9937</v>
      </c>
      <c r="F121" s="39">
        <v>18.703199999999999</v>
      </c>
      <c r="G121" s="39">
        <v>15.5</v>
      </c>
      <c r="H121" s="39">
        <v>18.295200000000001</v>
      </c>
      <c r="I121" s="39">
        <v>18.7209</v>
      </c>
      <c r="J121" s="39">
        <v>17.613499999999998</v>
      </c>
      <c r="K121" s="39">
        <v>16.968499999999999</v>
      </c>
      <c r="L121" s="39">
        <v>18.703199999999999</v>
      </c>
      <c r="M121" s="39">
        <v>15.5</v>
      </c>
      <c r="N121" s="39">
        <v>4.8003999999999998</v>
      </c>
      <c r="O121" s="39">
        <v>0</v>
      </c>
      <c r="P121" s="39">
        <v>4.8003999999999998</v>
      </c>
      <c r="Q121" s="39">
        <v>4.8003999999999998</v>
      </c>
      <c r="R121" s="39" t="s">
        <v>265</v>
      </c>
      <c r="S121" s="39" t="s">
        <v>265</v>
      </c>
      <c r="T121" s="39">
        <v>6.5637999999999996</v>
      </c>
      <c r="U121" s="39">
        <v>0</v>
      </c>
      <c r="V121" s="39">
        <v>6.5637999999999996</v>
      </c>
      <c r="W121" s="39">
        <v>6.5637999999999996</v>
      </c>
      <c r="X121" s="39">
        <v>0</v>
      </c>
      <c r="Y121" s="39">
        <v>0</v>
      </c>
      <c r="Z121" s="39">
        <v>4.2853000000000003</v>
      </c>
      <c r="AA121" s="39">
        <v>0</v>
      </c>
      <c r="AB121" s="39">
        <v>4.2853000000000003</v>
      </c>
      <c r="AC121" s="39">
        <v>4.2853000000000003</v>
      </c>
      <c r="AD121" s="39">
        <v>0</v>
      </c>
      <c r="AE121" s="39">
        <v>0</v>
      </c>
    </row>
    <row r="122" spans="1:31" hidden="1" outlineLevel="1" collapsed="1">
      <c r="A122" s="9">
        <v>43922</v>
      </c>
      <c r="B122" s="39">
        <v>15.876099999999999</v>
      </c>
      <c r="C122" s="39">
        <v>18.440200000000001</v>
      </c>
      <c r="D122" s="39">
        <v>13.2639</v>
      </c>
      <c r="E122" s="39">
        <v>17.105399999999999</v>
      </c>
      <c r="F122" s="39">
        <v>18.2942</v>
      </c>
      <c r="G122" s="39">
        <v>7.11</v>
      </c>
      <c r="H122" s="39">
        <v>18.0655</v>
      </c>
      <c r="I122" s="39">
        <v>18.440200000000001</v>
      </c>
      <c r="J122" s="39">
        <v>17.425999999999998</v>
      </c>
      <c r="K122" s="39">
        <v>17.177</v>
      </c>
      <c r="L122" s="39">
        <v>18.2942</v>
      </c>
      <c r="M122" s="39">
        <v>0</v>
      </c>
      <c r="N122" s="39">
        <v>7.0961999999999996</v>
      </c>
      <c r="O122" s="39">
        <v>0</v>
      </c>
      <c r="P122" s="39">
        <v>7.0961999999999996</v>
      </c>
      <c r="Q122" s="39">
        <v>5.1083999999999996</v>
      </c>
      <c r="R122" s="39" t="s">
        <v>265</v>
      </c>
      <c r="S122" s="39">
        <v>7.11</v>
      </c>
      <c r="T122" s="39">
        <v>7.0961999999999996</v>
      </c>
      <c r="U122" s="39">
        <v>0</v>
      </c>
      <c r="V122" s="39">
        <v>7.0961999999999996</v>
      </c>
      <c r="W122" s="39">
        <v>5.1083999999999996</v>
      </c>
      <c r="X122" s="39">
        <v>0</v>
      </c>
      <c r="Y122" s="39">
        <v>7.11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</row>
    <row r="123" spans="1:31" hidden="1" outlineLevel="1" collapsed="1">
      <c r="A123" s="9">
        <v>43952</v>
      </c>
      <c r="B123" s="39">
        <v>17.095500000000001</v>
      </c>
      <c r="C123" s="39">
        <v>18.1248</v>
      </c>
      <c r="D123" s="39">
        <v>15.7797</v>
      </c>
      <c r="E123" s="39">
        <v>15.579599999999999</v>
      </c>
      <c r="F123" s="39">
        <v>16.315000000000001</v>
      </c>
      <c r="G123" s="39">
        <v>0</v>
      </c>
      <c r="H123" s="39">
        <v>17.216899999999999</v>
      </c>
      <c r="I123" s="39">
        <v>18.1248</v>
      </c>
      <c r="J123" s="39">
        <v>16.026800000000001</v>
      </c>
      <c r="K123" s="39">
        <v>15.749599999999999</v>
      </c>
      <c r="L123" s="39">
        <v>16.790600000000001</v>
      </c>
      <c r="M123" s="39">
        <v>0</v>
      </c>
      <c r="N123" s="39">
        <v>6.0503999999999998</v>
      </c>
      <c r="O123" s="39">
        <v>0</v>
      </c>
      <c r="P123" s="39">
        <v>6.0503999999999998</v>
      </c>
      <c r="Q123" s="39">
        <v>5.7789000000000001</v>
      </c>
      <c r="R123" s="39">
        <v>6.3228</v>
      </c>
      <c r="S123" s="39" t="s">
        <v>265</v>
      </c>
      <c r="T123" s="39">
        <v>6.8806000000000003</v>
      </c>
      <c r="U123" s="39">
        <v>0</v>
      </c>
      <c r="V123" s="39">
        <v>6.8806000000000003</v>
      </c>
      <c r="W123" s="39">
        <v>9.3819999999999997</v>
      </c>
      <c r="X123" s="39">
        <v>6.2013999999999996</v>
      </c>
      <c r="Y123" s="39">
        <v>0</v>
      </c>
      <c r="Z123" s="39">
        <v>5.2396000000000003</v>
      </c>
      <c r="AA123" s="39">
        <v>0</v>
      </c>
      <c r="AB123" s="39">
        <v>5.2396000000000003</v>
      </c>
      <c r="AC123" s="39">
        <v>4.8174999999999999</v>
      </c>
      <c r="AD123" s="39">
        <v>6.75</v>
      </c>
      <c r="AE123" s="39">
        <v>0</v>
      </c>
    </row>
    <row r="124" spans="1:31" hidden="1" outlineLevel="1" collapsed="1">
      <c r="A124" s="9">
        <v>43983</v>
      </c>
      <c r="B124" s="39">
        <v>15.053800000000001</v>
      </c>
      <c r="C124" s="39">
        <v>17.303599999999999</v>
      </c>
      <c r="D124" s="39">
        <v>13.1075</v>
      </c>
      <c r="E124" s="39">
        <v>12.7182</v>
      </c>
      <c r="F124" s="39">
        <v>16.0688</v>
      </c>
      <c r="G124" s="39">
        <v>0</v>
      </c>
      <c r="H124" s="39">
        <v>15.1661</v>
      </c>
      <c r="I124" s="39">
        <v>17.303599999999999</v>
      </c>
      <c r="J124" s="39">
        <v>13.2728</v>
      </c>
      <c r="K124" s="39">
        <v>12.8947</v>
      </c>
      <c r="L124" s="39">
        <v>16.074000000000002</v>
      </c>
      <c r="M124" s="39">
        <v>0</v>
      </c>
      <c r="N124" s="39">
        <v>6.1909999999999998</v>
      </c>
      <c r="O124" s="39">
        <v>0</v>
      </c>
      <c r="P124" s="39">
        <v>6.1909999999999998</v>
      </c>
      <c r="Q124" s="39">
        <v>6.1955</v>
      </c>
      <c r="R124" s="39">
        <v>4.1509</v>
      </c>
      <c r="S124" s="39" t="s">
        <v>265</v>
      </c>
      <c r="T124" s="39">
        <v>7.7946999999999997</v>
      </c>
      <c r="U124" s="39">
        <v>0</v>
      </c>
      <c r="V124" s="39">
        <v>7.7946999999999997</v>
      </c>
      <c r="W124" s="39">
        <v>7.7946999999999997</v>
      </c>
      <c r="X124" s="39">
        <v>0</v>
      </c>
      <c r="Y124" s="39">
        <v>0</v>
      </c>
      <c r="Z124" s="39">
        <v>5.9013</v>
      </c>
      <c r="AA124" s="39">
        <v>0</v>
      </c>
      <c r="AB124" s="39">
        <v>5.9013</v>
      </c>
      <c r="AC124" s="39">
        <v>5.9058999999999999</v>
      </c>
      <c r="AD124" s="39">
        <v>4.1509</v>
      </c>
      <c r="AE124" s="39">
        <v>0</v>
      </c>
    </row>
    <row r="125" spans="1:31" hidden="1" outlineLevel="1" collapsed="1">
      <c r="A125" s="9">
        <v>44013</v>
      </c>
      <c r="B125" s="39">
        <v>14.5108</v>
      </c>
      <c r="C125" s="39">
        <v>16.427099999999999</v>
      </c>
      <c r="D125" s="39">
        <v>13.2859</v>
      </c>
      <c r="E125" s="39">
        <v>13.285500000000001</v>
      </c>
      <c r="F125" s="39">
        <v>13.2873</v>
      </c>
      <c r="G125" s="39">
        <v>0</v>
      </c>
      <c r="H125" s="39">
        <v>14.8073</v>
      </c>
      <c r="I125" s="39">
        <v>16.427099999999999</v>
      </c>
      <c r="J125" s="39">
        <v>13.719799999999999</v>
      </c>
      <c r="K125" s="39">
        <v>13.3264</v>
      </c>
      <c r="L125" s="39">
        <v>15.7041</v>
      </c>
      <c r="M125" s="39">
        <v>0</v>
      </c>
      <c r="N125" s="39">
        <v>4.6717000000000004</v>
      </c>
      <c r="O125" s="39">
        <v>0</v>
      </c>
      <c r="P125" s="39">
        <v>4.6717000000000004</v>
      </c>
      <c r="Q125" s="39">
        <v>4.6993999999999998</v>
      </c>
      <c r="R125" s="39">
        <v>4.6692999999999998</v>
      </c>
      <c r="S125" s="39" t="s">
        <v>265</v>
      </c>
      <c r="T125" s="39">
        <v>4.617</v>
      </c>
      <c r="U125" s="39">
        <v>0</v>
      </c>
      <c r="V125" s="39">
        <v>4.617</v>
      </c>
      <c r="W125" s="39">
        <v>3.3904000000000001</v>
      </c>
      <c r="X125" s="39">
        <v>4.6692999999999998</v>
      </c>
      <c r="Y125" s="39">
        <v>0</v>
      </c>
      <c r="Z125" s="39">
        <v>6</v>
      </c>
      <c r="AA125" s="39">
        <v>0</v>
      </c>
      <c r="AB125" s="39">
        <v>6</v>
      </c>
      <c r="AC125" s="39">
        <v>6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13.235900000000001</v>
      </c>
      <c r="C126" s="39">
        <v>15.7956</v>
      </c>
      <c r="D126" s="39">
        <v>11.2805</v>
      </c>
      <c r="E126" s="39">
        <v>11.144399999999999</v>
      </c>
      <c r="F126" s="39">
        <v>12.051600000000001</v>
      </c>
      <c r="G126" s="39">
        <v>21.8962</v>
      </c>
      <c r="H126" s="39">
        <v>14.5954</v>
      </c>
      <c r="I126" s="39">
        <v>15.7956</v>
      </c>
      <c r="J126" s="39">
        <v>13.4252</v>
      </c>
      <c r="K126" s="39">
        <v>13.1396</v>
      </c>
      <c r="L126" s="39">
        <v>15.3653</v>
      </c>
      <c r="M126" s="39">
        <v>21.8962</v>
      </c>
      <c r="N126" s="39">
        <v>3.5173000000000001</v>
      </c>
      <c r="O126" s="39">
        <v>0</v>
      </c>
      <c r="P126" s="39">
        <v>3.5173000000000001</v>
      </c>
      <c r="Q126" s="39">
        <v>3.3416999999999999</v>
      </c>
      <c r="R126" s="39">
        <v>4.2685000000000004</v>
      </c>
      <c r="S126" s="39" t="s">
        <v>265</v>
      </c>
      <c r="T126" s="39">
        <v>4.6463000000000001</v>
      </c>
      <c r="U126" s="39">
        <v>0</v>
      </c>
      <c r="V126" s="39">
        <v>4.6463000000000001</v>
      </c>
      <c r="W126" s="39">
        <v>3.8984999999999999</v>
      </c>
      <c r="X126" s="39">
        <v>4.8099999999999996</v>
      </c>
      <c r="Y126" s="39">
        <v>0</v>
      </c>
      <c r="Z126" s="39">
        <v>3.4237000000000002</v>
      </c>
      <c r="AA126" s="39">
        <v>0</v>
      </c>
      <c r="AB126" s="39">
        <v>3.4237000000000002</v>
      </c>
      <c r="AC126" s="39">
        <v>3.3321000000000001</v>
      </c>
      <c r="AD126" s="39">
        <v>4</v>
      </c>
      <c r="AE126" s="39">
        <v>0</v>
      </c>
    </row>
    <row r="127" spans="1:31" hidden="1" outlineLevel="1" collapsed="1">
      <c r="A127" s="9">
        <v>44075</v>
      </c>
      <c r="B127" s="39">
        <v>13.270799999999999</v>
      </c>
      <c r="C127" s="39">
        <v>15.0503</v>
      </c>
      <c r="D127" s="39">
        <v>11.5032</v>
      </c>
      <c r="E127" s="39">
        <v>11.2089</v>
      </c>
      <c r="F127" s="39">
        <v>12.9138</v>
      </c>
      <c r="G127" s="39">
        <v>0</v>
      </c>
      <c r="H127" s="39">
        <v>14.191800000000001</v>
      </c>
      <c r="I127" s="39">
        <v>15.0503</v>
      </c>
      <c r="J127" s="39">
        <v>13.149800000000001</v>
      </c>
      <c r="K127" s="39">
        <v>13.0914</v>
      </c>
      <c r="L127" s="39">
        <v>13.3847</v>
      </c>
      <c r="M127" s="39">
        <v>0</v>
      </c>
      <c r="N127" s="39">
        <v>4.0754999999999999</v>
      </c>
      <c r="O127" s="39">
        <v>0</v>
      </c>
      <c r="P127" s="39">
        <v>4.0754999999999999</v>
      </c>
      <c r="Q127" s="39">
        <v>4.0350999999999999</v>
      </c>
      <c r="R127" s="39">
        <v>4.8099999999999996</v>
      </c>
      <c r="S127" s="39" t="s">
        <v>265</v>
      </c>
      <c r="T127" s="39">
        <v>3.9624000000000001</v>
      </c>
      <c r="U127" s="39">
        <v>0</v>
      </c>
      <c r="V127" s="39">
        <v>3.9624000000000001</v>
      </c>
      <c r="W127" s="39">
        <v>3.8978000000000002</v>
      </c>
      <c r="X127" s="39">
        <v>4.8099999999999996</v>
      </c>
      <c r="Y127" s="39">
        <v>0</v>
      </c>
      <c r="Z127" s="39">
        <v>4.3936000000000002</v>
      </c>
      <c r="AA127" s="39">
        <v>0</v>
      </c>
      <c r="AB127" s="39">
        <v>4.3936000000000002</v>
      </c>
      <c r="AC127" s="39">
        <v>4.3936000000000002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12.4457</v>
      </c>
      <c r="C128" s="39">
        <v>14.5282</v>
      </c>
      <c r="D128" s="39">
        <v>11.178800000000001</v>
      </c>
      <c r="E128" s="39">
        <v>12.040699999999999</v>
      </c>
      <c r="F128" s="39">
        <v>13.6309</v>
      </c>
      <c r="G128" s="39">
        <v>4.75</v>
      </c>
      <c r="H128" s="39">
        <v>13.754</v>
      </c>
      <c r="I128" s="39">
        <v>14.5282</v>
      </c>
      <c r="J128" s="39">
        <v>13.143000000000001</v>
      </c>
      <c r="K128" s="39">
        <v>12.882999999999999</v>
      </c>
      <c r="L128" s="39">
        <v>13.9969</v>
      </c>
      <c r="M128" s="39">
        <v>0</v>
      </c>
      <c r="N128" s="39">
        <v>4.5698999999999996</v>
      </c>
      <c r="O128" s="39">
        <v>0</v>
      </c>
      <c r="P128" s="39">
        <v>4.5698999999999996</v>
      </c>
      <c r="Q128" s="39">
        <v>4.0830000000000002</v>
      </c>
      <c r="R128" s="39">
        <v>4.8099999999999996</v>
      </c>
      <c r="S128" s="39">
        <v>4.75</v>
      </c>
      <c r="T128" s="39">
        <v>4.6032000000000002</v>
      </c>
      <c r="U128" s="39">
        <v>0</v>
      </c>
      <c r="V128" s="39">
        <v>4.6032000000000002</v>
      </c>
      <c r="W128" s="39">
        <v>3.8856000000000002</v>
      </c>
      <c r="X128" s="39">
        <v>4.8099999999999996</v>
      </c>
      <c r="Y128" s="39">
        <v>4.75</v>
      </c>
      <c r="Z128" s="39">
        <v>4.3289</v>
      </c>
      <c r="AA128" s="39">
        <v>0</v>
      </c>
      <c r="AB128" s="39">
        <v>4.3289</v>
      </c>
      <c r="AC128" s="39">
        <v>4.3289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13.7936</v>
      </c>
      <c r="C129" s="39">
        <v>14.250299999999999</v>
      </c>
      <c r="D129" s="39">
        <v>13.0318</v>
      </c>
      <c r="E129" s="39">
        <v>12.3041</v>
      </c>
      <c r="F129" s="39">
        <v>14.898999999999999</v>
      </c>
      <c r="G129" s="39">
        <v>0</v>
      </c>
      <c r="H129" s="39">
        <v>14.0244</v>
      </c>
      <c r="I129" s="39">
        <v>14.250299999999999</v>
      </c>
      <c r="J129" s="39">
        <v>13.6183</v>
      </c>
      <c r="K129" s="39">
        <v>13.063599999999999</v>
      </c>
      <c r="L129" s="39">
        <v>14.898999999999999</v>
      </c>
      <c r="M129" s="39">
        <v>0</v>
      </c>
      <c r="N129" s="39">
        <v>5.4881000000000002</v>
      </c>
      <c r="O129" s="39">
        <v>0</v>
      </c>
      <c r="P129" s="39">
        <v>5.4881000000000002</v>
      </c>
      <c r="Q129" s="39">
        <v>5.4881000000000002</v>
      </c>
      <c r="R129" s="39" t="s">
        <v>265</v>
      </c>
      <c r="S129" s="39" t="s">
        <v>265</v>
      </c>
      <c r="T129" s="39">
        <v>6.5137</v>
      </c>
      <c r="U129" s="39">
        <v>0</v>
      </c>
      <c r="V129" s="39">
        <v>6.5137</v>
      </c>
      <c r="W129" s="39">
        <v>6.5137</v>
      </c>
      <c r="X129" s="39">
        <v>0</v>
      </c>
      <c r="Y129" s="39">
        <v>0</v>
      </c>
      <c r="Z129" s="39">
        <v>4.0818000000000003</v>
      </c>
      <c r="AA129" s="39">
        <v>0</v>
      </c>
      <c r="AB129" s="39">
        <v>4.0818000000000003</v>
      </c>
      <c r="AC129" s="39">
        <v>4.0818000000000003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11.805899999999999</v>
      </c>
      <c r="C130" s="39">
        <v>13.6716</v>
      </c>
      <c r="D130" s="39">
        <v>10.103899999999999</v>
      </c>
      <c r="E130" s="39">
        <v>9.4296000000000006</v>
      </c>
      <c r="F130" s="39">
        <v>12.8306</v>
      </c>
      <c r="G130" s="39">
        <v>0</v>
      </c>
      <c r="H130" s="39">
        <v>12.0413</v>
      </c>
      <c r="I130" s="39">
        <v>13.6716</v>
      </c>
      <c r="J130" s="39">
        <v>10.4717</v>
      </c>
      <c r="K130" s="39">
        <v>9.7655999999999992</v>
      </c>
      <c r="L130" s="39">
        <v>13.4023</v>
      </c>
      <c r="M130" s="39">
        <v>0</v>
      </c>
      <c r="N130" s="39">
        <v>3.4597000000000002</v>
      </c>
      <c r="O130" s="39">
        <v>0</v>
      </c>
      <c r="P130" s="39">
        <v>3.4597000000000002</v>
      </c>
      <c r="Q130" s="39">
        <v>2.7017000000000002</v>
      </c>
      <c r="R130" s="39">
        <v>5.4801000000000002</v>
      </c>
      <c r="S130" s="39" t="s">
        <v>265</v>
      </c>
      <c r="T130" s="39">
        <v>5.5685000000000002</v>
      </c>
      <c r="U130" s="39">
        <v>0</v>
      </c>
      <c r="V130" s="39">
        <v>5.5685000000000002</v>
      </c>
      <c r="W130" s="39">
        <v>2.75</v>
      </c>
      <c r="X130" s="39">
        <v>5.6513999999999998</v>
      </c>
      <c r="Y130" s="39">
        <v>0</v>
      </c>
      <c r="Z130" s="39">
        <v>2.8714</v>
      </c>
      <c r="AA130" s="39">
        <v>0</v>
      </c>
      <c r="AB130" s="39">
        <v>2.8714</v>
      </c>
      <c r="AC130" s="39">
        <v>2.7012999999999998</v>
      </c>
      <c r="AD130" s="39">
        <v>4.8842999999999996</v>
      </c>
      <c r="AE130" s="39">
        <v>0</v>
      </c>
    </row>
    <row r="131" spans="1:31" hidden="1" outlineLevel="1" collapsed="1">
      <c r="A131" s="9">
        <v>44197</v>
      </c>
      <c r="B131" s="39">
        <v>12.3055</v>
      </c>
      <c r="C131" s="39">
        <v>13.657299999999999</v>
      </c>
      <c r="D131" s="39">
        <v>11.074400000000001</v>
      </c>
      <c r="E131" s="39">
        <v>11.5183</v>
      </c>
      <c r="F131" s="39">
        <v>10.484</v>
      </c>
      <c r="G131" s="39">
        <v>0</v>
      </c>
      <c r="H131" s="39">
        <v>13.1684</v>
      </c>
      <c r="I131" s="39">
        <v>13.657299999999999</v>
      </c>
      <c r="J131" s="39">
        <v>12.592499999999999</v>
      </c>
      <c r="K131" s="39">
        <v>12.112</v>
      </c>
      <c r="L131" s="39">
        <v>13.6671</v>
      </c>
      <c r="M131" s="39">
        <v>0</v>
      </c>
      <c r="N131" s="39">
        <v>5.9020999999999999</v>
      </c>
      <c r="O131" s="39">
        <v>0</v>
      </c>
      <c r="P131" s="39">
        <v>5.9020999999999999</v>
      </c>
      <c r="Q131" s="39">
        <v>2.8569</v>
      </c>
      <c r="R131" s="39">
        <v>6.4881000000000002</v>
      </c>
      <c r="S131" s="39" t="s">
        <v>265</v>
      </c>
      <c r="T131" s="39">
        <v>5.4028999999999998</v>
      </c>
      <c r="U131" s="39">
        <v>0</v>
      </c>
      <c r="V131" s="39">
        <v>5.4028999999999998</v>
      </c>
      <c r="W131" s="39">
        <v>2.75</v>
      </c>
      <c r="X131" s="39">
        <v>5.5</v>
      </c>
      <c r="Y131" s="39">
        <v>0</v>
      </c>
      <c r="Z131" s="39">
        <v>5.9074</v>
      </c>
      <c r="AA131" s="39">
        <v>0</v>
      </c>
      <c r="AB131" s="39">
        <v>5.9074</v>
      </c>
      <c r="AC131" s="39">
        <v>2.8571</v>
      </c>
      <c r="AD131" s="39">
        <v>6.5</v>
      </c>
      <c r="AE131" s="39">
        <v>0</v>
      </c>
    </row>
    <row r="132" spans="1:31" hidden="1" outlineLevel="1" collapsed="1">
      <c r="A132" s="9">
        <v>44228</v>
      </c>
      <c r="B132" s="39">
        <v>12.387700000000001</v>
      </c>
      <c r="C132" s="39">
        <v>13.4291</v>
      </c>
      <c r="D132" s="39">
        <v>11.154500000000001</v>
      </c>
      <c r="E132" s="39">
        <v>10.7798</v>
      </c>
      <c r="F132" s="39">
        <v>12.426399999999999</v>
      </c>
      <c r="G132" s="39">
        <v>14.541700000000001</v>
      </c>
      <c r="H132" s="39">
        <v>13.199400000000001</v>
      </c>
      <c r="I132" s="39">
        <v>13.4291</v>
      </c>
      <c r="J132" s="39">
        <v>12.874700000000001</v>
      </c>
      <c r="K132" s="39">
        <v>13.0031</v>
      </c>
      <c r="L132" s="39">
        <v>12.519299999999999</v>
      </c>
      <c r="M132" s="39">
        <v>14.541700000000001</v>
      </c>
      <c r="N132" s="39">
        <v>2.2717999999999998</v>
      </c>
      <c r="O132" s="39">
        <v>0</v>
      </c>
      <c r="P132" s="39">
        <v>2.2717999999999998</v>
      </c>
      <c r="Q132" s="39">
        <v>2.214</v>
      </c>
      <c r="R132" s="39">
        <v>5.3860999999999999</v>
      </c>
      <c r="S132" s="39">
        <v>0</v>
      </c>
      <c r="T132" s="39">
        <v>5.5</v>
      </c>
      <c r="U132" s="39">
        <v>0</v>
      </c>
      <c r="V132" s="39">
        <v>5.5</v>
      </c>
      <c r="W132" s="39">
        <v>0</v>
      </c>
      <c r="X132" s="39">
        <v>5.5</v>
      </c>
      <c r="Y132" s="39">
        <v>0</v>
      </c>
      <c r="Z132" s="39">
        <v>2.2225999999999999</v>
      </c>
      <c r="AA132" s="39">
        <v>0</v>
      </c>
      <c r="AB132" s="39">
        <v>2.2225999999999999</v>
      </c>
      <c r="AC132" s="39">
        <v>2.214</v>
      </c>
      <c r="AD132" s="39">
        <v>4.8499999999999996</v>
      </c>
      <c r="AE132" s="39">
        <v>0</v>
      </c>
    </row>
    <row r="133" spans="1:31" hidden="1" outlineLevel="1" collapsed="1">
      <c r="A133" s="9">
        <v>44256</v>
      </c>
      <c r="B133" s="39">
        <v>11.292899999999999</v>
      </c>
      <c r="C133" s="39">
        <v>13.4422</v>
      </c>
      <c r="D133" s="39">
        <v>9.5553000000000008</v>
      </c>
      <c r="E133" s="39">
        <v>11.2669</v>
      </c>
      <c r="F133" s="39">
        <v>9.7874999999999996</v>
      </c>
      <c r="G133" s="39">
        <v>5.6448</v>
      </c>
      <c r="H133" s="39">
        <v>12.4269</v>
      </c>
      <c r="I133" s="39">
        <v>13.4422</v>
      </c>
      <c r="J133" s="39">
        <v>11.325200000000001</v>
      </c>
      <c r="K133" s="39">
        <v>11.5342</v>
      </c>
      <c r="L133" s="39">
        <v>10.428100000000001</v>
      </c>
      <c r="M133" s="39">
        <v>13.77</v>
      </c>
      <c r="N133" s="39">
        <v>4.3848000000000003</v>
      </c>
      <c r="O133" s="39">
        <v>0</v>
      </c>
      <c r="P133" s="39">
        <v>4.3848000000000003</v>
      </c>
      <c r="Q133" s="39">
        <v>4.1535000000000002</v>
      </c>
      <c r="R133" s="39">
        <v>3.9624999999999999</v>
      </c>
      <c r="S133" s="39">
        <v>4.45</v>
      </c>
      <c r="T133" s="39">
        <v>4.4367000000000001</v>
      </c>
      <c r="U133" s="39">
        <v>0</v>
      </c>
      <c r="V133" s="39">
        <v>4.4367000000000001</v>
      </c>
      <c r="W133" s="39">
        <v>4.5995999999999997</v>
      </c>
      <c r="X133" s="39">
        <v>3.8</v>
      </c>
      <c r="Y133" s="39">
        <v>4.45</v>
      </c>
      <c r="Z133" s="39">
        <v>4.0631000000000004</v>
      </c>
      <c r="AA133" s="39">
        <v>0</v>
      </c>
      <c r="AB133" s="39">
        <v>4.0631000000000004</v>
      </c>
      <c r="AC133" s="39">
        <v>4.1186999999999996</v>
      </c>
      <c r="AD133" s="39">
        <v>4.0071000000000003</v>
      </c>
      <c r="AE133" s="39">
        <v>0</v>
      </c>
    </row>
    <row r="134" spans="1:31" hidden="1" outlineLevel="1" collapsed="1">
      <c r="A134" s="9">
        <v>44287</v>
      </c>
      <c r="B134" s="39">
        <v>12.0617</v>
      </c>
      <c r="C134" s="39">
        <v>13.427</v>
      </c>
      <c r="D134" s="39">
        <v>11.105499999999999</v>
      </c>
      <c r="E134" s="39">
        <v>10.954599999999999</v>
      </c>
      <c r="F134" s="39">
        <v>11.4216</v>
      </c>
      <c r="G134" s="39">
        <v>0</v>
      </c>
      <c r="H134" s="39">
        <v>12.2026</v>
      </c>
      <c r="I134" s="39">
        <v>13.427</v>
      </c>
      <c r="J134" s="39">
        <v>11.3192</v>
      </c>
      <c r="K134" s="39">
        <v>11.1523</v>
      </c>
      <c r="L134" s="39">
        <v>11.6708</v>
      </c>
      <c r="M134" s="39">
        <v>0</v>
      </c>
      <c r="N134" s="39">
        <v>4.0266999999999999</v>
      </c>
      <c r="O134" s="39">
        <v>0</v>
      </c>
      <c r="P134" s="39">
        <v>4.0266999999999999</v>
      </c>
      <c r="Q134" s="39">
        <v>3.9839000000000002</v>
      </c>
      <c r="R134" s="39">
        <v>4.1018999999999997</v>
      </c>
      <c r="S134" s="39" t="s">
        <v>265</v>
      </c>
      <c r="T134" s="39">
        <v>6.0551000000000004</v>
      </c>
      <c r="U134" s="39">
        <v>0</v>
      </c>
      <c r="V134" s="39">
        <v>6.0551000000000004</v>
      </c>
      <c r="W134" s="39">
        <v>6.0551000000000004</v>
      </c>
      <c r="X134" s="39">
        <v>0</v>
      </c>
      <c r="Y134" s="39">
        <v>0</v>
      </c>
      <c r="Z134" s="39">
        <v>3.7665000000000002</v>
      </c>
      <c r="AA134" s="39">
        <v>0</v>
      </c>
      <c r="AB134" s="39">
        <v>3.7665000000000002</v>
      </c>
      <c r="AC134" s="39">
        <v>3.5339</v>
      </c>
      <c r="AD134" s="39">
        <v>4.1018999999999997</v>
      </c>
      <c r="AE134" s="39">
        <v>0</v>
      </c>
    </row>
    <row r="135" spans="1:31" hidden="1" outlineLevel="1" collapsed="1">
      <c r="A135" s="9">
        <v>44317</v>
      </c>
      <c r="B135" s="39">
        <v>11.5938</v>
      </c>
      <c r="C135" s="39">
        <v>13.293799999999999</v>
      </c>
      <c r="D135" s="39">
        <v>10.144500000000001</v>
      </c>
      <c r="E135" s="39">
        <v>9.7317</v>
      </c>
      <c r="F135" s="39">
        <v>12.6073</v>
      </c>
      <c r="G135" s="39">
        <v>0</v>
      </c>
      <c r="H135" s="39">
        <v>11.686299999999999</v>
      </c>
      <c r="I135" s="39">
        <v>13.293799999999999</v>
      </c>
      <c r="J135" s="39">
        <v>10.283899999999999</v>
      </c>
      <c r="K135" s="39">
        <v>9.8512000000000004</v>
      </c>
      <c r="L135" s="39">
        <v>12.898099999999999</v>
      </c>
      <c r="M135" s="39">
        <v>0</v>
      </c>
      <c r="N135" s="39">
        <v>4.1676000000000002</v>
      </c>
      <c r="O135" s="39">
        <v>0</v>
      </c>
      <c r="P135" s="39">
        <v>4.1676000000000002</v>
      </c>
      <c r="Q135" s="39">
        <v>4.1755000000000004</v>
      </c>
      <c r="R135" s="39">
        <v>4.1379000000000001</v>
      </c>
      <c r="S135" s="39" t="s">
        <v>265</v>
      </c>
      <c r="T135" s="39">
        <v>2.5703</v>
      </c>
      <c r="U135" s="39">
        <v>0</v>
      </c>
      <c r="V135" s="39">
        <v>2.5703</v>
      </c>
      <c r="W135" s="39">
        <v>2.5703</v>
      </c>
      <c r="X135" s="39">
        <v>0</v>
      </c>
      <c r="Y135" s="39">
        <v>0</v>
      </c>
      <c r="Z135" s="39">
        <v>4.2218999999999998</v>
      </c>
      <c r="AA135" s="39">
        <v>0</v>
      </c>
      <c r="AB135" s="39">
        <v>4.2218999999999998</v>
      </c>
      <c r="AC135" s="39">
        <v>4.2450000000000001</v>
      </c>
      <c r="AD135" s="39">
        <v>4.1379000000000001</v>
      </c>
      <c r="AE135" s="39">
        <v>0</v>
      </c>
    </row>
    <row r="136" spans="1:31" hidden="1" outlineLevel="1" collapsed="1">
      <c r="A136" s="9">
        <v>44348</v>
      </c>
      <c r="B136" s="39">
        <v>11.712199999999999</v>
      </c>
      <c r="C136" s="39">
        <v>13.0085</v>
      </c>
      <c r="D136" s="39">
        <v>10.3681</v>
      </c>
      <c r="E136" s="39">
        <v>10.2445</v>
      </c>
      <c r="F136" s="39">
        <v>10.7348</v>
      </c>
      <c r="G136" s="39">
        <v>0</v>
      </c>
      <c r="H136" s="39">
        <v>11.784700000000001</v>
      </c>
      <c r="I136" s="39">
        <v>13.0085</v>
      </c>
      <c r="J136" s="39">
        <v>10.492699999999999</v>
      </c>
      <c r="K136" s="39">
        <v>10.4091</v>
      </c>
      <c r="L136" s="39">
        <v>10.7348</v>
      </c>
      <c r="M136" s="39">
        <v>0</v>
      </c>
      <c r="N136" s="39">
        <v>3.5352000000000001</v>
      </c>
      <c r="O136" s="39">
        <v>0</v>
      </c>
      <c r="P136" s="39">
        <v>3.5352000000000001</v>
      </c>
      <c r="Q136" s="39">
        <v>3.5352000000000001</v>
      </c>
      <c r="R136" s="39" t="s">
        <v>265</v>
      </c>
      <c r="S136" s="39" t="s">
        <v>265</v>
      </c>
      <c r="T136" s="39">
        <v>2.9767999999999999</v>
      </c>
      <c r="U136" s="39">
        <v>0</v>
      </c>
      <c r="V136" s="39">
        <v>2.9767999999999999</v>
      </c>
      <c r="W136" s="39">
        <v>2.9767999999999999</v>
      </c>
      <c r="X136" s="39">
        <v>0</v>
      </c>
      <c r="Y136" s="39">
        <v>0</v>
      </c>
      <c r="Z136" s="39">
        <v>3.5842999999999998</v>
      </c>
      <c r="AA136" s="39">
        <v>0</v>
      </c>
      <c r="AB136" s="39">
        <v>3.5842999999999998</v>
      </c>
      <c r="AC136" s="39">
        <v>3.5842999999999998</v>
      </c>
      <c r="AD136" s="39">
        <v>0</v>
      </c>
      <c r="AE136" s="39">
        <v>0</v>
      </c>
    </row>
    <row r="137" spans="1:31" hidden="1" outlineLevel="1" collapsed="1">
      <c r="A137" s="9">
        <v>44378</v>
      </c>
      <c r="B137" s="39">
        <v>12.161199999999999</v>
      </c>
      <c r="C137" s="39">
        <v>13.238099999999999</v>
      </c>
      <c r="D137" s="39">
        <v>11.365</v>
      </c>
      <c r="E137" s="39">
        <v>11.084899999999999</v>
      </c>
      <c r="F137" s="39">
        <v>11.900499999999999</v>
      </c>
      <c r="G137" s="39">
        <v>0</v>
      </c>
      <c r="H137" s="39">
        <v>12.6173</v>
      </c>
      <c r="I137" s="39">
        <v>13.238099999999999</v>
      </c>
      <c r="J137" s="39">
        <v>12.1152</v>
      </c>
      <c r="K137" s="39">
        <v>11.9953</v>
      </c>
      <c r="L137" s="39">
        <v>12.332800000000001</v>
      </c>
      <c r="M137" s="39">
        <v>0</v>
      </c>
      <c r="N137" s="39">
        <v>3.3439999999999999</v>
      </c>
      <c r="O137" s="39">
        <v>0</v>
      </c>
      <c r="P137" s="39">
        <v>3.3439999999999999</v>
      </c>
      <c r="Q137" s="39">
        <v>3.0960999999999999</v>
      </c>
      <c r="R137" s="39">
        <v>4.2506000000000004</v>
      </c>
      <c r="S137" s="39" t="s">
        <v>265</v>
      </c>
      <c r="T137" s="39">
        <v>3.0215000000000001</v>
      </c>
      <c r="U137" s="39">
        <v>0</v>
      </c>
      <c r="V137" s="39">
        <v>3.0215000000000001</v>
      </c>
      <c r="W137" s="39">
        <v>2.65</v>
      </c>
      <c r="X137" s="39">
        <v>4.2</v>
      </c>
      <c r="Y137" s="39">
        <v>0</v>
      </c>
      <c r="Z137" s="39">
        <v>4.2854999999999999</v>
      </c>
      <c r="AA137" s="39">
        <v>0</v>
      </c>
      <c r="AB137" s="39">
        <v>4.2854999999999999</v>
      </c>
      <c r="AC137" s="39">
        <v>4.25</v>
      </c>
      <c r="AD137" s="39">
        <v>4.5</v>
      </c>
      <c r="AE137" s="39">
        <v>0</v>
      </c>
    </row>
    <row r="138" spans="1:31" hidden="1" outlineLevel="1" collapsed="1">
      <c r="A138" s="9">
        <v>44409</v>
      </c>
      <c r="B138" s="39">
        <v>11.177</v>
      </c>
      <c r="C138" s="39">
        <v>13.2037</v>
      </c>
      <c r="D138" s="39">
        <v>9.5047999999999995</v>
      </c>
      <c r="E138" s="39">
        <v>9.7340999999999998</v>
      </c>
      <c r="F138" s="39">
        <v>8.6456</v>
      </c>
      <c r="G138" s="39">
        <v>11.5</v>
      </c>
      <c r="H138" s="39">
        <v>12.061500000000001</v>
      </c>
      <c r="I138" s="39">
        <v>13.2037</v>
      </c>
      <c r="J138" s="39">
        <v>10.922700000000001</v>
      </c>
      <c r="K138" s="39">
        <v>11.541700000000001</v>
      </c>
      <c r="L138" s="39">
        <v>8.9618000000000002</v>
      </c>
      <c r="M138" s="39">
        <v>11.5</v>
      </c>
      <c r="N138" s="39">
        <v>2.6960999999999999</v>
      </c>
      <c r="O138" s="39">
        <v>0</v>
      </c>
      <c r="P138" s="39">
        <v>2.6960999999999999</v>
      </c>
      <c r="Q138" s="39">
        <v>2.5617999999999999</v>
      </c>
      <c r="R138" s="39">
        <v>4.2</v>
      </c>
      <c r="S138" s="39" t="s">
        <v>265</v>
      </c>
      <c r="T138" s="39">
        <v>4.1524999999999999</v>
      </c>
      <c r="U138" s="39">
        <v>0</v>
      </c>
      <c r="V138" s="39">
        <v>4.1524999999999999</v>
      </c>
      <c r="W138" s="39">
        <v>4.0957999999999997</v>
      </c>
      <c r="X138" s="39">
        <v>4.2</v>
      </c>
      <c r="Y138" s="39">
        <v>0</v>
      </c>
      <c r="Z138" s="39">
        <v>2.4378000000000002</v>
      </c>
      <c r="AA138" s="39">
        <v>0</v>
      </c>
      <c r="AB138" s="39">
        <v>2.4378000000000002</v>
      </c>
      <c r="AC138" s="39">
        <v>2.4378000000000002</v>
      </c>
      <c r="AD138" s="39">
        <v>0</v>
      </c>
      <c r="AE138" s="39">
        <v>0</v>
      </c>
    </row>
    <row r="139" spans="1:31" hidden="1" outlineLevel="1" collapsed="1">
      <c r="A139" s="9">
        <v>44440</v>
      </c>
      <c r="B139" s="39">
        <v>9.1158000000000001</v>
      </c>
      <c r="C139" s="39">
        <v>13.3315</v>
      </c>
      <c r="D139" s="39">
        <v>6.6044</v>
      </c>
      <c r="E139" s="39">
        <v>5.7046999999999999</v>
      </c>
      <c r="F139" s="39">
        <v>10.5939</v>
      </c>
      <c r="G139" s="39">
        <v>11.5</v>
      </c>
      <c r="H139" s="39">
        <v>12.7623</v>
      </c>
      <c r="I139" s="39">
        <v>13.3315</v>
      </c>
      <c r="J139" s="39">
        <v>11.9549</v>
      </c>
      <c r="K139" s="39">
        <v>12.722200000000001</v>
      </c>
      <c r="L139" s="39">
        <v>10.8729</v>
      </c>
      <c r="M139" s="39">
        <v>11.5</v>
      </c>
      <c r="N139" s="39">
        <v>2.7311000000000001</v>
      </c>
      <c r="O139" s="39">
        <v>0</v>
      </c>
      <c r="P139" s="39">
        <v>2.7311000000000001</v>
      </c>
      <c r="Q139" s="39">
        <v>2.6876000000000002</v>
      </c>
      <c r="R139" s="39">
        <v>5.3951000000000002</v>
      </c>
      <c r="S139" s="39" t="s">
        <v>265</v>
      </c>
      <c r="T139" s="39">
        <v>2.6537999999999999</v>
      </c>
      <c r="U139" s="39">
        <v>0</v>
      </c>
      <c r="V139" s="39">
        <v>2.6537999999999999</v>
      </c>
      <c r="W139" s="39">
        <v>2.6537999999999999</v>
      </c>
      <c r="X139" s="39">
        <v>0</v>
      </c>
      <c r="Y139" s="39">
        <v>0</v>
      </c>
      <c r="Z139" s="39">
        <v>4.5369999999999999</v>
      </c>
      <c r="AA139" s="39">
        <v>0</v>
      </c>
      <c r="AB139" s="39">
        <v>4.5369999999999999</v>
      </c>
      <c r="AC139" s="39">
        <v>3.9853999999999998</v>
      </c>
      <c r="AD139" s="39">
        <v>5.3951000000000002</v>
      </c>
      <c r="AE139" s="39">
        <v>0</v>
      </c>
    </row>
    <row r="140" spans="1:31" hidden="1" outlineLevel="1" collapsed="1">
      <c r="A140" s="9">
        <v>44470</v>
      </c>
      <c r="B140" s="39">
        <v>10.736599999999999</v>
      </c>
      <c r="C140" s="39">
        <v>12.821300000000001</v>
      </c>
      <c r="D140" s="39">
        <v>9.5184999999999995</v>
      </c>
      <c r="E140" s="39">
        <v>8.8285999999999998</v>
      </c>
      <c r="F140" s="39">
        <v>10.930999999999999</v>
      </c>
      <c r="G140" s="39">
        <v>0</v>
      </c>
      <c r="H140" s="39">
        <v>12.2014</v>
      </c>
      <c r="I140" s="39">
        <v>12.821300000000001</v>
      </c>
      <c r="J140" s="39">
        <v>11.73</v>
      </c>
      <c r="K140" s="39">
        <v>12.14</v>
      </c>
      <c r="L140" s="39">
        <v>11.1477</v>
      </c>
      <c r="M140" s="39">
        <v>0</v>
      </c>
      <c r="N140" s="39">
        <v>2.1796000000000002</v>
      </c>
      <c r="O140" s="39">
        <v>0</v>
      </c>
      <c r="P140" s="39">
        <v>2.1796000000000002</v>
      </c>
      <c r="Q140" s="39">
        <v>2.0707</v>
      </c>
      <c r="R140" s="39">
        <v>4.4463999999999997</v>
      </c>
      <c r="S140" s="39" t="s">
        <v>265</v>
      </c>
      <c r="T140" s="39">
        <v>3.0832000000000002</v>
      </c>
      <c r="U140" s="39">
        <v>0</v>
      </c>
      <c r="V140" s="39">
        <v>3.0832000000000002</v>
      </c>
      <c r="W140" s="39">
        <v>3.0832000000000002</v>
      </c>
      <c r="X140" s="39">
        <v>0</v>
      </c>
      <c r="Y140" s="39">
        <v>0</v>
      </c>
      <c r="Z140" s="39">
        <v>2.177</v>
      </c>
      <c r="AA140" s="39">
        <v>0</v>
      </c>
      <c r="AB140" s="39">
        <v>2.177</v>
      </c>
      <c r="AC140" s="39">
        <v>2.0676999999999999</v>
      </c>
      <c r="AD140" s="39">
        <v>4.4463999999999997</v>
      </c>
      <c r="AE140" s="39">
        <v>0</v>
      </c>
    </row>
    <row r="141" spans="1:31" hidden="1" outlineLevel="1" collapsed="1">
      <c r="A141" s="9">
        <v>44501</v>
      </c>
      <c r="B141" s="39">
        <v>12.376200000000001</v>
      </c>
      <c r="C141" s="39">
        <v>12.8864</v>
      </c>
      <c r="D141" s="39">
        <v>11.8032</v>
      </c>
      <c r="E141" s="39">
        <v>12.0852</v>
      </c>
      <c r="F141" s="39">
        <v>11.038600000000001</v>
      </c>
      <c r="G141" s="39">
        <v>0</v>
      </c>
      <c r="H141" s="39">
        <v>12.445600000000001</v>
      </c>
      <c r="I141" s="39">
        <v>12.8864</v>
      </c>
      <c r="J141" s="39">
        <v>11.940799999999999</v>
      </c>
      <c r="K141" s="39">
        <v>12.1533</v>
      </c>
      <c r="L141" s="39">
        <v>11.338200000000001</v>
      </c>
      <c r="M141" s="39">
        <v>0</v>
      </c>
      <c r="N141" s="39">
        <v>4.8098000000000001</v>
      </c>
      <c r="O141" s="39">
        <v>0</v>
      </c>
      <c r="P141" s="39">
        <v>4.8098000000000001</v>
      </c>
      <c r="Q141" s="39">
        <v>3.0655999999999999</v>
      </c>
      <c r="R141" s="39">
        <v>5.5</v>
      </c>
      <c r="S141" s="39" t="s">
        <v>265</v>
      </c>
      <c r="T141" s="39">
        <v>3.1387999999999998</v>
      </c>
      <c r="U141" s="39">
        <v>0</v>
      </c>
      <c r="V141" s="39">
        <v>3.1387999999999998</v>
      </c>
      <c r="W141" s="39">
        <v>3.1387999999999998</v>
      </c>
      <c r="X141" s="39">
        <v>0</v>
      </c>
      <c r="Y141" s="39">
        <v>0</v>
      </c>
      <c r="Z141" s="39">
        <v>5.0430999999999999</v>
      </c>
      <c r="AA141" s="39">
        <v>0</v>
      </c>
      <c r="AB141" s="39">
        <v>5.0430999999999999</v>
      </c>
      <c r="AC141" s="39">
        <v>3.01</v>
      </c>
      <c r="AD141" s="39">
        <v>5.5</v>
      </c>
      <c r="AE141" s="39">
        <v>0</v>
      </c>
    </row>
    <row r="142" spans="1:31" hidden="1" outlineLevel="1" collapsed="1">
      <c r="A142" s="9">
        <v>44531</v>
      </c>
      <c r="B142" s="39">
        <v>9.9786000000000001</v>
      </c>
      <c r="C142" s="39">
        <v>12.3301</v>
      </c>
      <c r="D142" s="39">
        <v>8.1667000000000005</v>
      </c>
      <c r="E142" s="39">
        <v>6.8186999999999998</v>
      </c>
      <c r="F142" s="39">
        <v>12.6248</v>
      </c>
      <c r="G142" s="39">
        <v>9.9160000000000004</v>
      </c>
      <c r="H142" s="39">
        <v>12.3606</v>
      </c>
      <c r="I142" s="39">
        <v>12.3301</v>
      </c>
      <c r="J142" s="39">
        <v>12.401400000000001</v>
      </c>
      <c r="K142" s="39">
        <v>12.180400000000001</v>
      </c>
      <c r="L142" s="39">
        <v>12.852399999999999</v>
      </c>
      <c r="M142" s="39">
        <v>9.9160000000000004</v>
      </c>
      <c r="N142" s="39">
        <v>2.4529999999999998</v>
      </c>
      <c r="O142" s="39">
        <v>0</v>
      </c>
      <c r="P142" s="39">
        <v>2.4529999999999998</v>
      </c>
      <c r="Q142" s="39">
        <v>2.4262000000000001</v>
      </c>
      <c r="R142" s="39">
        <v>4.3078000000000003</v>
      </c>
      <c r="S142" s="39" t="s">
        <v>265</v>
      </c>
      <c r="T142" s="39">
        <v>2.6503000000000001</v>
      </c>
      <c r="U142" s="39">
        <v>0</v>
      </c>
      <c r="V142" s="39">
        <v>2.6503000000000001</v>
      </c>
      <c r="W142" s="39">
        <v>2.6503000000000001</v>
      </c>
      <c r="X142" s="39">
        <v>0</v>
      </c>
      <c r="Y142" s="39">
        <v>0</v>
      </c>
      <c r="Z142" s="39">
        <v>2.1711</v>
      </c>
      <c r="AA142" s="39">
        <v>0</v>
      </c>
      <c r="AB142" s="39">
        <v>2.1711</v>
      </c>
      <c r="AC142" s="39">
        <v>2.0948000000000002</v>
      </c>
      <c r="AD142" s="39">
        <v>4.3078000000000003</v>
      </c>
      <c r="AE142" s="39">
        <v>0</v>
      </c>
    </row>
    <row r="143" spans="1:31" hidden="1" outlineLevel="1" collapsed="1">
      <c r="A143" s="9">
        <v>44562</v>
      </c>
      <c r="B143" s="39">
        <v>12.1637</v>
      </c>
      <c r="C143" s="39">
        <v>11.462300000000001</v>
      </c>
      <c r="D143" s="39">
        <v>12.8752</v>
      </c>
      <c r="E143" s="39">
        <v>14.079800000000001</v>
      </c>
      <c r="F143" s="39">
        <v>11.729100000000001</v>
      </c>
      <c r="G143" s="39">
        <v>0</v>
      </c>
      <c r="H143" s="39">
        <v>12.5557</v>
      </c>
      <c r="I143" s="39">
        <v>11.462300000000001</v>
      </c>
      <c r="J143" s="39">
        <v>13.8249</v>
      </c>
      <c r="K143" s="39">
        <v>14.144600000000001</v>
      </c>
      <c r="L143" s="39">
        <v>13.4268</v>
      </c>
      <c r="M143" s="39">
        <v>0</v>
      </c>
      <c r="N143" s="39">
        <v>6.2891000000000004</v>
      </c>
      <c r="O143" s="39">
        <v>0</v>
      </c>
      <c r="P143" s="39">
        <v>6.2891000000000004</v>
      </c>
      <c r="Q143" s="39">
        <v>3.01</v>
      </c>
      <c r="R143" s="39">
        <v>6.3647</v>
      </c>
      <c r="S143" s="39" t="s">
        <v>265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6.2891000000000004</v>
      </c>
      <c r="AA143" s="39">
        <v>0</v>
      </c>
      <c r="AB143" s="39">
        <v>6.2891000000000004</v>
      </c>
      <c r="AC143" s="39">
        <v>3.01</v>
      </c>
      <c r="AD143" s="39">
        <v>6.3647</v>
      </c>
      <c r="AE143" s="39">
        <v>0</v>
      </c>
    </row>
    <row r="144" spans="1:31" hidden="1" outlineLevel="1" collapsed="1">
      <c r="A144" s="9">
        <v>44593</v>
      </c>
      <c r="B144" s="39">
        <v>8.4158000000000008</v>
      </c>
      <c r="C144" s="39">
        <v>11.6838</v>
      </c>
      <c r="D144" s="39">
        <v>7.3258999999999999</v>
      </c>
      <c r="E144" s="39">
        <v>6.7895000000000003</v>
      </c>
      <c r="F144" s="39">
        <v>12.569699999999999</v>
      </c>
      <c r="G144" s="39">
        <v>9.8000000000000007</v>
      </c>
      <c r="H144" s="39">
        <v>13.35</v>
      </c>
      <c r="I144" s="39">
        <v>11.6838</v>
      </c>
      <c r="J144" s="39">
        <v>14.8119</v>
      </c>
      <c r="K144" s="39">
        <v>15.455500000000001</v>
      </c>
      <c r="L144" s="39">
        <v>12.8255</v>
      </c>
      <c r="M144" s="39">
        <v>9.8000000000000007</v>
      </c>
      <c r="N144" s="39">
        <v>2.7351999999999999</v>
      </c>
      <c r="O144" s="39">
        <v>0</v>
      </c>
      <c r="P144" s="39">
        <v>2.7351999999999999</v>
      </c>
      <c r="Q144" s="39">
        <v>2.7212999999999998</v>
      </c>
      <c r="R144" s="39">
        <v>5.4410999999999996</v>
      </c>
      <c r="S144" s="39" t="s">
        <v>265</v>
      </c>
      <c r="T144" s="39">
        <v>2.8502999999999998</v>
      </c>
      <c r="U144" s="39">
        <v>0</v>
      </c>
      <c r="V144" s="39">
        <v>2.8502999999999998</v>
      </c>
      <c r="W144" s="39">
        <v>2.8502999999999998</v>
      </c>
      <c r="X144" s="39">
        <v>0</v>
      </c>
      <c r="Y144" s="39">
        <v>0</v>
      </c>
      <c r="Z144" s="39">
        <v>2.1682000000000001</v>
      </c>
      <c r="AA144" s="39">
        <v>0</v>
      </c>
      <c r="AB144" s="39">
        <v>2.1682000000000001</v>
      </c>
      <c r="AC144" s="39">
        <v>2.0655999999999999</v>
      </c>
      <c r="AD144" s="39">
        <v>5.4410999999999996</v>
      </c>
      <c r="AE144" s="39">
        <v>0</v>
      </c>
    </row>
    <row r="145" spans="1:31" hidden="1" outlineLevel="1" collapsed="1">
      <c r="A145" s="9">
        <v>44621</v>
      </c>
      <c r="B145" s="39">
        <v>11.580500000000001</v>
      </c>
      <c r="C145" s="39">
        <v>10.430899999999999</v>
      </c>
      <c r="D145" s="39">
        <v>13.475899999999999</v>
      </c>
      <c r="E145" s="39">
        <v>13.3172</v>
      </c>
      <c r="F145" s="39">
        <v>14.2195</v>
      </c>
      <c r="G145" s="39">
        <v>0</v>
      </c>
      <c r="H145" s="39">
        <v>11.599399999999999</v>
      </c>
      <c r="I145" s="39">
        <v>10.430899999999999</v>
      </c>
      <c r="J145" s="39">
        <v>13.537100000000001</v>
      </c>
      <c r="K145" s="39">
        <v>13.3903</v>
      </c>
      <c r="L145" s="39">
        <v>14.2195</v>
      </c>
      <c r="M145" s="39">
        <v>0</v>
      </c>
      <c r="N145" s="39">
        <v>2.9712999999999998</v>
      </c>
      <c r="O145" s="39">
        <v>0</v>
      </c>
      <c r="P145" s="39">
        <v>2.9712999999999998</v>
      </c>
      <c r="Q145" s="39">
        <v>2.9712999999999998</v>
      </c>
      <c r="R145" s="39" t="s">
        <v>265</v>
      </c>
      <c r="S145" s="39">
        <v>0</v>
      </c>
      <c r="T145" s="39">
        <v>2.9712999999999998</v>
      </c>
      <c r="U145" s="39">
        <v>0</v>
      </c>
      <c r="V145" s="39">
        <v>2.9712999999999998</v>
      </c>
      <c r="W145" s="39">
        <v>2.9712999999999998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</row>
    <row r="146" spans="1:31" hidden="1" outlineLevel="1" collapsed="1">
      <c r="A146" s="9">
        <v>44652</v>
      </c>
      <c r="B146" s="39">
        <v>12.9613</v>
      </c>
      <c r="C146" s="39">
        <v>11.010300000000001</v>
      </c>
      <c r="D146" s="39">
        <v>13.760300000000001</v>
      </c>
      <c r="E146" s="39">
        <v>13.727600000000001</v>
      </c>
      <c r="F146" s="39">
        <v>13.8544</v>
      </c>
      <c r="G146" s="39">
        <v>0</v>
      </c>
      <c r="H146" s="39">
        <v>12.9613</v>
      </c>
      <c r="I146" s="39">
        <v>11.010300000000001</v>
      </c>
      <c r="J146" s="39">
        <v>13.760300000000001</v>
      </c>
      <c r="K146" s="39">
        <v>13.727600000000001</v>
      </c>
      <c r="L146" s="39">
        <v>13.8544</v>
      </c>
      <c r="M146" s="39">
        <v>0</v>
      </c>
      <c r="N146" s="39">
        <v>0</v>
      </c>
      <c r="O146" s="39">
        <v>0</v>
      </c>
      <c r="P146" s="39" t="s">
        <v>265</v>
      </c>
      <c r="Q146" s="39" t="s">
        <v>265</v>
      </c>
      <c r="R146" s="39" t="s">
        <v>265</v>
      </c>
      <c r="S146" s="39" t="s">
        <v>265</v>
      </c>
      <c r="T146" s="39">
        <v>3.6</v>
      </c>
      <c r="U146" s="39">
        <v>4.3600000000000003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</row>
    <row r="147" spans="1:31" hidden="1" outlineLevel="1" collapsed="1">
      <c r="A147" s="9">
        <v>44682</v>
      </c>
      <c r="B147" s="39">
        <v>9.1667000000000005</v>
      </c>
      <c r="C147" s="39">
        <v>10.93</v>
      </c>
      <c r="D147" s="39">
        <v>8.8826000000000001</v>
      </c>
      <c r="E147" s="39">
        <v>8.4940999999999995</v>
      </c>
      <c r="F147" s="39">
        <v>12.5855</v>
      </c>
      <c r="G147" s="39">
        <v>0</v>
      </c>
      <c r="H147" s="39">
        <v>13.180199999999999</v>
      </c>
      <c r="I147" s="39">
        <v>10.93</v>
      </c>
      <c r="J147" s="39">
        <v>13.9009</v>
      </c>
      <c r="K147" s="39">
        <v>14.1851</v>
      </c>
      <c r="L147" s="39">
        <v>12.663</v>
      </c>
      <c r="M147" s="39">
        <v>0</v>
      </c>
      <c r="N147" s="39">
        <v>3.8035000000000001</v>
      </c>
      <c r="O147" s="39">
        <v>0</v>
      </c>
      <c r="P147" s="39">
        <v>3.8035000000000001</v>
      </c>
      <c r="Q147" s="39">
        <v>3.8</v>
      </c>
      <c r="R147" s="39">
        <v>5.5</v>
      </c>
      <c r="S147" s="39">
        <v>0</v>
      </c>
      <c r="T147" s="39">
        <v>3.8</v>
      </c>
      <c r="U147" s="39">
        <v>0</v>
      </c>
      <c r="V147" s="39">
        <v>3.8</v>
      </c>
      <c r="W147" s="39">
        <v>3.8</v>
      </c>
      <c r="X147" s="39">
        <v>0</v>
      </c>
      <c r="Y147" s="39">
        <v>0</v>
      </c>
      <c r="Z147" s="39">
        <v>5.5</v>
      </c>
      <c r="AA147" s="39">
        <v>0</v>
      </c>
      <c r="AB147" s="39">
        <v>5.5</v>
      </c>
      <c r="AC147" s="39">
        <v>0</v>
      </c>
      <c r="AD147" s="39">
        <v>5.5</v>
      </c>
      <c r="AE147" s="39">
        <v>0</v>
      </c>
    </row>
    <row r="148" spans="1:31" hidden="1" outlineLevel="1" collapsed="1">
      <c r="A148" s="9">
        <v>44713</v>
      </c>
      <c r="B148" s="39">
        <v>15.308400000000001</v>
      </c>
      <c r="C148" s="39">
        <v>12.3108</v>
      </c>
      <c r="D148" s="39">
        <v>15.9076</v>
      </c>
      <c r="E148" s="39">
        <v>16.488399999999999</v>
      </c>
      <c r="F148" s="39">
        <v>12.652900000000001</v>
      </c>
      <c r="G148" s="39">
        <v>0</v>
      </c>
      <c r="H148" s="39">
        <v>15.751099999999999</v>
      </c>
      <c r="I148" s="39">
        <v>12.3108</v>
      </c>
      <c r="J148" s="39">
        <v>16.4681</v>
      </c>
      <c r="K148" s="39">
        <v>17.108599999999999</v>
      </c>
      <c r="L148" s="39">
        <v>12.9076</v>
      </c>
      <c r="M148" s="39">
        <v>0</v>
      </c>
      <c r="N148" s="39">
        <v>2.7866</v>
      </c>
      <c r="O148" s="39">
        <v>0</v>
      </c>
      <c r="P148" s="39">
        <v>2.7866</v>
      </c>
      <c r="Q148" s="39">
        <v>2.3917000000000002</v>
      </c>
      <c r="R148" s="39">
        <v>5.5</v>
      </c>
      <c r="S148" s="39" t="s">
        <v>265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2.7866</v>
      </c>
      <c r="AA148" s="39">
        <v>0</v>
      </c>
      <c r="AB148" s="39">
        <v>2.7866</v>
      </c>
      <c r="AC148" s="39">
        <v>2.3917000000000002</v>
      </c>
      <c r="AD148" s="39">
        <v>5.5</v>
      </c>
      <c r="AE148" s="39">
        <v>0</v>
      </c>
    </row>
    <row r="149" spans="1:31" hidden="1" outlineLevel="1" collapsed="1">
      <c r="A149" s="9">
        <v>44743</v>
      </c>
      <c r="B149" s="39">
        <v>15.107799999999999</v>
      </c>
      <c r="C149" s="39">
        <v>12.5883</v>
      </c>
      <c r="D149" s="39">
        <v>15.3751</v>
      </c>
      <c r="E149" s="39">
        <v>15.8118</v>
      </c>
      <c r="F149" s="39">
        <v>14.413</v>
      </c>
      <c r="G149" s="39">
        <v>0</v>
      </c>
      <c r="H149" s="39">
        <v>15.125500000000001</v>
      </c>
      <c r="I149" s="39">
        <v>12.5883</v>
      </c>
      <c r="J149" s="39">
        <v>15.395200000000001</v>
      </c>
      <c r="K149" s="39">
        <v>15.8421</v>
      </c>
      <c r="L149" s="39">
        <v>14.413</v>
      </c>
      <c r="M149" s="39">
        <v>0</v>
      </c>
      <c r="N149" s="39">
        <v>4.3948999999999998</v>
      </c>
      <c r="O149" s="39">
        <v>0</v>
      </c>
      <c r="P149" s="39">
        <v>4.3948999999999998</v>
      </c>
      <c r="Q149" s="39">
        <v>4.3948999999999998</v>
      </c>
      <c r="R149" s="39" t="s">
        <v>265</v>
      </c>
      <c r="S149" s="39" t="s">
        <v>265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4.6807999999999996</v>
      </c>
      <c r="AA149" s="39">
        <v>0</v>
      </c>
      <c r="AB149" s="39">
        <v>4.6807999999999996</v>
      </c>
      <c r="AC149" s="39">
        <v>4.6807999999999996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8.9017999999999997</v>
      </c>
      <c r="C150" s="39">
        <v>14.111000000000001</v>
      </c>
      <c r="D150" s="39">
        <v>7.8714000000000004</v>
      </c>
      <c r="E150" s="39">
        <v>7.2230999999999996</v>
      </c>
      <c r="F150" s="39">
        <v>14.4435</v>
      </c>
      <c r="G150" s="39">
        <v>0</v>
      </c>
      <c r="H150" s="39">
        <v>14.8233</v>
      </c>
      <c r="I150" s="39">
        <v>14.111000000000001</v>
      </c>
      <c r="J150" s="39">
        <v>15.359</v>
      </c>
      <c r="K150" s="39">
        <v>15.833500000000001</v>
      </c>
      <c r="L150" s="39">
        <v>14.4435</v>
      </c>
      <c r="M150" s="39">
        <v>0</v>
      </c>
      <c r="N150" s="39">
        <v>5.1993999999999998</v>
      </c>
      <c r="O150" s="39">
        <v>0</v>
      </c>
      <c r="P150" s="39">
        <v>5.1993999999999998</v>
      </c>
      <c r="Q150" s="39">
        <v>5.1993999999999998</v>
      </c>
      <c r="R150" s="39" t="s">
        <v>265</v>
      </c>
      <c r="S150" s="39" t="s">
        <v>265</v>
      </c>
      <c r="T150" s="39">
        <v>5.2</v>
      </c>
      <c r="U150" s="39">
        <v>0</v>
      </c>
      <c r="V150" s="39">
        <v>5.2</v>
      </c>
      <c r="W150" s="39">
        <v>5.2</v>
      </c>
      <c r="X150" s="39">
        <v>0</v>
      </c>
      <c r="Y150" s="39">
        <v>0</v>
      </c>
      <c r="Z150" s="39">
        <v>4.9325000000000001</v>
      </c>
      <c r="AA150" s="39">
        <v>0</v>
      </c>
      <c r="AB150" s="39">
        <v>4.9325000000000001</v>
      </c>
      <c r="AC150" s="39">
        <v>4.9325000000000001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17.080100000000002</v>
      </c>
      <c r="C151" s="39">
        <v>17.0427</v>
      </c>
      <c r="D151" s="39">
        <v>17.103899999999999</v>
      </c>
      <c r="E151" s="39">
        <v>18.5336</v>
      </c>
      <c r="F151" s="39">
        <v>13.5749</v>
      </c>
      <c r="G151" s="39">
        <v>0</v>
      </c>
      <c r="H151" s="39">
        <v>17.6479</v>
      </c>
      <c r="I151" s="39">
        <v>17.0427</v>
      </c>
      <c r="J151" s="39">
        <v>18.063800000000001</v>
      </c>
      <c r="K151" s="39">
        <v>18.9556</v>
      </c>
      <c r="L151" s="39">
        <v>15.4537</v>
      </c>
      <c r="M151" s="39">
        <v>0</v>
      </c>
      <c r="N151" s="39">
        <v>4.7824</v>
      </c>
      <c r="O151" s="39">
        <v>0</v>
      </c>
      <c r="P151" s="39">
        <v>4.7824</v>
      </c>
      <c r="Q151" s="39">
        <v>4.0961999999999996</v>
      </c>
      <c r="R151" s="39">
        <v>5.0488</v>
      </c>
      <c r="S151" s="39" t="s">
        <v>265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4.7824</v>
      </c>
      <c r="AA151" s="39">
        <v>0</v>
      </c>
      <c r="AB151" s="39">
        <v>4.7824</v>
      </c>
      <c r="AC151" s="39">
        <v>4.0961999999999996</v>
      </c>
      <c r="AD151" s="39">
        <v>5.0488</v>
      </c>
      <c r="AE151" s="39">
        <v>0</v>
      </c>
    </row>
    <row r="152" spans="1:31" hidden="1" outlineLevel="1" collapsed="1">
      <c r="A152" s="9">
        <v>44835</v>
      </c>
      <c r="B152" s="39">
        <v>17.093699999999998</v>
      </c>
      <c r="C152" s="39">
        <v>16.915600000000001</v>
      </c>
      <c r="D152" s="39">
        <v>17.150099999999998</v>
      </c>
      <c r="E152" s="39">
        <v>18.217500000000001</v>
      </c>
      <c r="F152" s="39">
        <v>16.252700000000001</v>
      </c>
      <c r="G152" s="39">
        <v>0</v>
      </c>
      <c r="H152" s="39">
        <v>17.479800000000001</v>
      </c>
      <c r="I152" s="39">
        <v>16.915600000000001</v>
      </c>
      <c r="J152" s="39">
        <v>17.665600000000001</v>
      </c>
      <c r="K152" s="39">
        <v>18.886800000000001</v>
      </c>
      <c r="L152" s="39">
        <v>16.648700000000002</v>
      </c>
      <c r="M152" s="39">
        <v>0</v>
      </c>
      <c r="N152" s="39">
        <v>4.1719999999999997</v>
      </c>
      <c r="O152" s="39">
        <v>0</v>
      </c>
      <c r="P152" s="39">
        <v>4.1719999999999997</v>
      </c>
      <c r="Q152" s="39">
        <v>3.4095</v>
      </c>
      <c r="R152" s="39">
        <v>4.9880000000000004</v>
      </c>
      <c r="S152" s="39" t="s">
        <v>265</v>
      </c>
      <c r="T152" s="39">
        <v>2.5099999999999998</v>
      </c>
      <c r="U152" s="39">
        <v>0</v>
      </c>
      <c r="V152" s="39">
        <v>2.5099999999999998</v>
      </c>
      <c r="W152" s="39">
        <v>2.5099999999999998</v>
      </c>
      <c r="X152" s="39">
        <v>0</v>
      </c>
      <c r="Y152" s="39">
        <v>0</v>
      </c>
      <c r="Z152" s="39">
        <v>4.1951999999999998</v>
      </c>
      <c r="AA152" s="39">
        <v>0</v>
      </c>
      <c r="AB152" s="39">
        <v>4.1951999999999998</v>
      </c>
      <c r="AC152" s="39">
        <v>3.4342000000000001</v>
      </c>
      <c r="AD152" s="39">
        <v>4.9880000000000004</v>
      </c>
      <c r="AE152" s="39">
        <v>0</v>
      </c>
    </row>
    <row r="153" spans="1:31" hidden="1" outlineLevel="1" collapsed="1">
      <c r="A153" s="9">
        <v>44866</v>
      </c>
      <c r="B153" s="39">
        <v>18.393799999999999</v>
      </c>
      <c r="C153" s="39">
        <v>17.598500000000001</v>
      </c>
      <c r="D153" s="39">
        <v>19.086600000000001</v>
      </c>
      <c r="E153" s="39">
        <v>19.979700000000001</v>
      </c>
      <c r="F153" s="39">
        <v>16.859400000000001</v>
      </c>
      <c r="G153" s="39">
        <v>0</v>
      </c>
      <c r="H153" s="39">
        <v>18.656700000000001</v>
      </c>
      <c r="I153" s="39">
        <v>17.598500000000001</v>
      </c>
      <c r="J153" s="39">
        <v>19.613299999999999</v>
      </c>
      <c r="K153" s="39">
        <v>20.492699999999999</v>
      </c>
      <c r="L153" s="39">
        <v>17.392700000000001</v>
      </c>
      <c r="M153" s="39">
        <v>0</v>
      </c>
      <c r="N153" s="39">
        <v>5.1254999999999997</v>
      </c>
      <c r="O153" s="39">
        <v>0</v>
      </c>
      <c r="P153" s="39">
        <v>5.1254999999999997</v>
      </c>
      <c r="Q153" s="39">
        <v>4.9211</v>
      </c>
      <c r="R153" s="39">
        <v>5.5</v>
      </c>
      <c r="S153" s="39">
        <v>0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5.2333999999999996</v>
      </c>
      <c r="AA153" s="39">
        <v>0</v>
      </c>
      <c r="AB153" s="39">
        <v>5.2333999999999996</v>
      </c>
      <c r="AC153" s="39">
        <v>5.0784000000000002</v>
      </c>
      <c r="AD153" s="39">
        <v>5.5</v>
      </c>
      <c r="AE153" s="39">
        <v>0</v>
      </c>
    </row>
    <row r="154" spans="1:31" hidden="1" outlineLevel="1" collapsed="1">
      <c r="A154" s="9">
        <v>44896</v>
      </c>
      <c r="B154" s="39">
        <v>11.167999999999999</v>
      </c>
      <c r="C154" s="39">
        <v>19.144100000000002</v>
      </c>
      <c r="D154" s="39">
        <v>9.9405000000000001</v>
      </c>
      <c r="E154" s="39">
        <v>8.8765000000000001</v>
      </c>
      <c r="F154" s="39">
        <v>17.7407</v>
      </c>
      <c r="G154" s="39">
        <v>0</v>
      </c>
      <c r="H154" s="39">
        <v>18.972300000000001</v>
      </c>
      <c r="I154" s="39">
        <v>19.144100000000002</v>
      </c>
      <c r="J154" s="39">
        <v>18.884399999999999</v>
      </c>
      <c r="K154" s="39">
        <v>19.5763</v>
      </c>
      <c r="L154" s="39">
        <v>17.829899999999999</v>
      </c>
      <c r="M154" s="39">
        <v>0</v>
      </c>
      <c r="N154" s="39">
        <v>6.0932000000000004</v>
      </c>
      <c r="O154" s="39">
        <v>0</v>
      </c>
      <c r="P154" s="39">
        <v>6.0932000000000004</v>
      </c>
      <c r="Q154" s="39">
        <v>6.0938999999999997</v>
      </c>
      <c r="R154" s="39">
        <v>5.5</v>
      </c>
      <c r="S154" s="39" t="s">
        <v>265</v>
      </c>
      <c r="T154" s="39">
        <v>6.1</v>
      </c>
      <c r="U154" s="39">
        <v>0</v>
      </c>
      <c r="V154" s="39">
        <v>6.1</v>
      </c>
      <c r="W154" s="39">
        <v>6.1</v>
      </c>
      <c r="X154" s="39">
        <v>0</v>
      </c>
      <c r="Y154" s="39">
        <v>0</v>
      </c>
      <c r="Z154" s="39">
        <v>5.4673999999999996</v>
      </c>
      <c r="AA154" s="39">
        <v>0</v>
      </c>
      <c r="AB154" s="39">
        <v>5.4673999999999996</v>
      </c>
      <c r="AC154" s="39">
        <v>5.4630999999999998</v>
      </c>
      <c r="AD154" s="39">
        <v>5.5</v>
      </c>
      <c r="AE154" s="39">
        <v>0</v>
      </c>
    </row>
    <row r="155" spans="1:31" hidden="1" outlineLevel="1" collapsed="1">
      <c r="A155" s="9">
        <v>44927</v>
      </c>
      <c r="B155" s="39">
        <v>16.177299999999999</v>
      </c>
      <c r="C155" s="39">
        <v>18.8245</v>
      </c>
      <c r="D155" s="39">
        <v>15.4216</v>
      </c>
      <c r="E155" s="39">
        <v>17.961099999999998</v>
      </c>
      <c r="F155" s="39">
        <v>14.687099999999999</v>
      </c>
      <c r="G155" s="39">
        <v>0</v>
      </c>
      <c r="H155" s="39">
        <v>17.783799999999999</v>
      </c>
      <c r="I155" s="39">
        <v>18.8245</v>
      </c>
      <c r="J155" s="39">
        <v>17.424299999999999</v>
      </c>
      <c r="K155" s="39">
        <v>19.070399999999999</v>
      </c>
      <c r="L155" s="39">
        <v>16.867699999999999</v>
      </c>
      <c r="M155" s="39">
        <v>0</v>
      </c>
      <c r="N155" s="39">
        <v>5.8802000000000003</v>
      </c>
      <c r="O155" s="39">
        <v>0</v>
      </c>
      <c r="P155" s="39">
        <v>5.8802000000000003</v>
      </c>
      <c r="Q155" s="39">
        <v>3.01</v>
      </c>
      <c r="R155" s="39">
        <v>6.1616999999999997</v>
      </c>
      <c r="S155" s="39" t="s">
        <v>265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5.8802000000000003</v>
      </c>
      <c r="AA155" s="39">
        <v>0</v>
      </c>
      <c r="AB155" s="39">
        <v>5.8802000000000003</v>
      </c>
      <c r="AC155" s="39">
        <v>3.01</v>
      </c>
      <c r="AD155" s="39">
        <v>6.1616999999999997</v>
      </c>
      <c r="AE155" s="39">
        <v>0</v>
      </c>
    </row>
    <row r="156" spans="1:31" hidden="1" outlineLevel="1" collapsed="1">
      <c r="A156" s="9">
        <v>44958</v>
      </c>
      <c r="B156" s="39">
        <v>18.274699999999999</v>
      </c>
      <c r="C156" s="39">
        <v>19.457999999999998</v>
      </c>
      <c r="D156" s="39">
        <v>17.315799999999999</v>
      </c>
      <c r="E156" s="39">
        <v>15.915900000000001</v>
      </c>
      <c r="F156" s="39">
        <v>18.1755</v>
      </c>
      <c r="G156" s="39">
        <v>0</v>
      </c>
      <c r="H156" s="39">
        <v>19.137899999999998</v>
      </c>
      <c r="I156" s="39">
        <v>19.457999999999998</v>
      </c>
      <c r="J156" s="39">
        <v>18.847300000000001</v>
      </c>
      <c r="K156" s="39">
        <v>19.794599999999999</v>
      </c>
      <c r="L156" s="39">
        <v>18.405200000000001</v>
      </c>
      <c r="M156" s="39">
        <v>0</v>
      </c>
      <c r="N156" s="39">
        <v>4.6059999999999999</v>
      </c>
      <c r="O156" s="39">
        <v>0</v>
      </c>
      <c r="P156" s="39">
        <v>4.6059999999999999</v>
      </c>
      <c r="Q156" s="39">
        <v>4.5038</v>
      </c>
      <c r="R156" s="39">
        <v>5.5</v>
      </c>
      <c r="S156" s="39" t="s">
        <v>265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4.6059999999999999</v>
      </c>
      <c r="AA156" s="39">
        <v>0</v>
      </c>
      <c r="AB156" s="39">
        <v>4.6059999999999999</v>
      </c>
      <c r="AC156" s="39">
        <v>4.5038</v>
      </c>
      <c r="AD156" s="39">
        <v>5.5</v>
      </c>
      <c r="AE156" s="39">
        <v>0</v>
      </c>
    </row>
    <row r="157" spans="1:31" hidden="1" outlineLevel="1" collapsed="1">
      <c r="A157" s="9">
        <v>44986</v>
      </c>
      <c r="B157" s="39">
        <v>13.2173</v>
      </c>
      <c r="C157" s="39">
        <v>19.371600000000001</v>
      </c>
      <c r="D157" s="39">
        <v>11.1311</v>
      </c>
      <c r="E157" s="39">
        <v>9.8526000000000007</v>
      </c>
      <c r="F157" s="39">
        <v>17.964600000000001</v>
      </c>
      <c r="G157" s="39">
        <v>0</v>
      </c>
      <c r="H157" s="39">
        <v>18.972300000000001</v>
      </c>
      <c r="I157" s="39">
        <v>19.371600000000001</v>
      </c>
      <c r="J157" s="39">
        <v>18.595600000000001</v>
      </c>
      <c r="K157" s="39">
        <v>18.833500000000001</v>
      </c>
      <c r="L157" s="39">
        <v>18.2775</v>
      </c>
      <c r="M157" s="39">
        <v>0</v>
      </c>
      <c r="N157" s="39">
        <v>6.9439000000000002</v>
      </c>
      <c r="O157" s="39">
        <v>0</v>
      </c>
      <c r="P157" s="39">
        <v>6.9439000000000002</v>
      </c>
      <c r="Q157" s="39">
        <v>6.9527000000000001</v>
      </c>
      <c r="R157" s="39">
        <v>5.5</v>
      </c>
      <c r="S157" s="39" t="s">
        <v>265</v>
      </c>
      <c r="T157" s="39">
        <v>7.1</v>
      </c>
      <c r="U157" s="39">
        <v>0</v>
      </c>
      <c r="V157" s="39">
        <v>7.1</v>
      </c>
      <c r="W157" s="39">
        <v>7.1</v>
      </c>
      <c r="X157" s="39">
        <v>0</v>
      </c>
      <c r="Y157" s="39">
        <v>0</v>
      </c>
      <c r="Z157" s="39">
        <v>4.0575000000000001</v>
      </c>
      <c r="AA157" s="39">
        <v>0</v>
      </c>
      <c r="AB157" s="39">
        <v>4.0575000000000001</v>
      </c>
      <c r="AC157" s="39">
        <v>3.8656000000000001</v>
      </c>
      <c r="AD157" s="39">
        <v>5.5</v>
      </c>
      <c r="AE157" s="39">
        <v>0</v>
      </c>
    </row>
    <row r="158" spans="1:31" hidden="1" outlineLevel="1" collapsed="1">
      <c r="A158" s="9">
        <v>45017</v>
      </c>
      <c r="B158" s="39">
        <v>14.202500000000001</v>
      </c>
      <c r="C158" s="39">
        <v>19.182099999999998</v>
      </c>
      <c r="D158" s="39">
        <v>13.271000000000001</v>
      </c>
      <c r="E158" s="39">
        <v>10.0154</v>
      </c>
      <c r="F158" s="39">
        <v>19.233000000000001</v>
      </c>
      <c r="G158" s="39">
        <v>0</v>
      </c>
      <c r="H158" s="39">
        <v>19.595099999999999</v>
      </c>
      <c r="I158" s="39">
        <v>19.182099999999998</v>
      </c>
      <c r="J158" s="39">
        <v>19.7502</v>
      </c>
      <c r="K158" s="39">
        <v>20.588799999999999</v>
      </c>
      <c r="L158" s="39">
        <v>19.392900000000001</v>
      </c>
      <c r="M158" s="39">
        <v>0</v>
      </c>
      <c r="N158" s="39">
        <v>6.8391000000000002</v>
      </c>
      <c r="O158" s="39">
        <v>0</v>
      </c>
      <c r="P158" s="39">
        <v>6.8391000000000002</v>
      </c>
      <c r="Q158" s="39">
        <v>6.8551000000000002</v>
      </c>
      <c r="R158" s="39">
        <v>4.7651000000000003</v>
      </c>
      <c r="S158" s="39" t="s">
        <v>265</v>
      </c>
      <c r="T158" s="39">
        <v>6.8815999999999997</v>
      </c>
      <c r="U158" s="39">
        <v>0</v>
      </c>
      <c r="V158" s="39">
        <v>6.8815999999999997</v>
      </c>
      <c r="W158" s="39">
        <v>6.8815999999999997</v>
      </c>
      <c r="X158" s="39">
        <v>0</v>
      </c>
      <c r="Y158" s="39">
        <v>0</v>
      </c>
      <c r="Z158" s="39">
        <v>4.7557999999999998</v>
      </c>
      <c r="AA158" s="39">
        <v>0</v>
      </c>
      <c r="AB158" s="39">
        <v>4.7557999999999998</v>
      </c>
      <c r="AC158" s="39">
        <v>4.7499000000000002</v>
      </c>
      <c r="AD158" s="39">
        <v>4.7651000000000003</v>
      </c>
      <c r="AE158" s="39">
        <v>0</v>
      </c>
    </row>
    <row r="159" spans="1:31" hidden="1" outlineLevel="1" collapsed="1">
      <c r="A159" s="9">
        <v>45047</v>
      </c>
      <c r="B159" s="39">
        <v>17.491299999999999</v>
      </c>
      <c r="C159" s="39">
        <v>19.269500000000001</v>
      </c>
      <c r="D159" s="39">
        <v>16.370699999999999</v>
      </c>
      <c r="E159" s="39">
        <v>15.0092</v>
      </c>
      <c r="F159" s="39">
        <v>20.184999999999999</v>
      </c>
      <c r="G159" s="39">
        <v>0</v>
      </c>
      <c r="H159" s="39">
        <v>19.950199999999999</v>
      </c>
      <c r="I159" s="39">
        <v>19.3005</v>
      </c>
      <c r="J159" s="39">
        <v>20.519100000000002</v>
      </c>
      <c r="K159" s="39">
        <v>20.294799999999999</v>
      </c>
      <c r="L159" s="39">
        <v>20.939399999999999</v>
      </c>
      <c r="M159" s="39">
        <v>0</v>
      </c>
      <c r="N159" s="39">
        <v>5.8006000000000002</v>
      </c>
      <c r="O159" s="39">
        <v>5.03</v>
      </c>
      <c r="P159" s="39">
        <v>5.8044000000000002</v>
      </c>
      <c r="Q159" s="39">
        <v>5.8018000000000001</v>
      </c>
      <c r="R159" s="39">
        <v>5.8564999999999996</v>
      </c>
      <c r="S159" s="39">
        <v>0</v>
      </c>
      <c r="T159" s="39">
        <v>5.8998999999999997</v>
      </c>
      <c r="U159" s="39">
        <v>5.03</v>
      </c>
      <c r="V159" s="39">
        <v>5.9051</v>
      </c>
      <c r="W159" s="39">
        <v>5.9051</v>
      </c>
      <c r="X159" s="39">
        <v>0</v>
      </c>
      <c r="Y159" s="39">
        <v>0</v>
      </c>
      <c r="Z159" s="39">
        <v>5.3388</v>
      </c>
      <c r="AA159" s="39">
        <v>0</v>
      </c>
      <c r="AB159" s="39">
        <v>5.3388</v>
      </c>
      <c r="AC159" s="39">
        <v>5.1544999999999996</v>
      </c>
      <c r="AD159" s="39">
        <v>5.8564999999999996</v>
      </c>
      <c r="AE159" s="39">
        <v>0</v>
      </c>
    </row>
    <row r="160" spans="1:31" hidden="1" outlineLevel="1" collapsed="1">
      <c r="A160" s="9">
        <v>45078</v>
      </c>
      <c r="B160" s="39">
        <v>19.8569</v>
      </c>
      <c r="C160" s="39">
        <v>20.065899999999999</v>
      </c>
      <c r="D160" s="39">
        <v>19.7698</v>
      </c>
      <c r="E160" s="39">
        <v>19.1938</v>
      </c>
      <c r="F160" s="39">
        <v>20.583200000000001</v>
      </c>
      <c r="G160" s="39">
        <v>0</v>
      </c>
      <c r="H160" s="39">
        <v>20.746600000000001</v>
      </c>
      <c r="I160" s="39">
        <v>20.065899999999999</v>
      </c>
      <c r="J160" s="39">
        <v>21.0565</v>
      </c>
      <c r="K160" s="39">
        <v>21.124600000000001</v>
      </c>
      <c r="L160" s="39">
        <v>20.970099999999999</v>
      </c>
      <c r="M160" s="39">
        <v>0</v>
      </c>
      <c r="N160" s="39">
        <v>5.8239000000000001</v>
      </c>
      <c r="O160" s="39">
        <v>0</v>
      </c>
      <c r="P160" s="39">
        <v>5.8239000000000001</v>
      </c>
      <c r="Q160" s="39">
        <v>5.7713999999999999</v>
      </c>
      <c r="R160" s="39">
        <v>6.1806000000000001</v>
      </c>
      <c r="S160" s="39" t="s">
        <v>265</v>
      </c>
      <c r="T160" s="39">
        <v>6.0469999999999997</v>
      </c>
      <c r="U160" s="39">
        <v>0</v>
      </c>
      <c r="V160" s="39">
        <v>6.0469999999999997</v>
      </c>
      <c r="W160" s="39">
        <v>5.96</v>
      </c>
      <c r="X160" s="39">
        <v>7</v>
      </c>
      <c r="Y160" s="39">
        <v>0</v>
      </c>
      <c r="Z160" s="39">
        <v>5.3113000000000001</v>
      </c>
      <c r="AA160" s="39">
        <v>0</v>
      </c>
      <c r="AB160" s="39">
        <v>5.3113000000000001</v>
      </c>
      <c r="AC160" s="39">
        <v>5.2545000000000002</v>
      </c>
      <c r="AD160" s="39">
        <v>5.5</v>
      </c>
      <c r="AE160" s="39">
        <v>0</v>
      </c>
    </row>
    <row r="161" spans="1:31" hidden="1" outlineLevel="1" collapsed="1">
      <c r="A161" s="9">
        <v>45108</v>
      </c>
      <c r="B161" s="39">
        <v>19.482700000000001</v>
      </c>
      <c r="C161" s="39">
        <v>21.133099999999999</v>
      </c>
      <c r="D161" s="39">
        <v>19.145600000000002</v>
      </c>
      <c r="E161" s="39">
        <v>17.689599999999999</v>
      </c>
      <c r="F161" s="39">
        <v>19.773299999999999</v>
      </c>
      <c r="G161" s="39">
        <v>0</v>
      </c>
      <c r="H161" s="39">
        <v>21.221599999999999</v>
      </c>
      <c r="I161" s="39">
        <v>21.133099999999999</v>
      </c>
      <c r="J161" s="39">
        <v>21.2424</v>
      </c>
      <c r="K161" s="39">
        <v>22.711500000000001</v>
      </c>
      <c r="L161" s="39">
        <v>20.753900000000002</v>
      </c>
      <c r="M161" s="39">
        <v>0</v>
      </c>
      <c r="N161" s="39">
        <v>5.2442000000000002</v>
      </c>
      <c r="O161" s="39">
        <v>0</v>
      </c>
      <c r="P161" s="39">
        <v>5.2442000000000002</v>
      </c>
      <c r="Q161" s="39">
        <v>4.7916999999999996</v>
      </c>
      <c r="R161" s="39">
        <v>6.0632999999999999</v>
      </c>
      <c r="S161" s="39" t="s">
        <v>265</v>
      </c>
      <c r="T161" s="39">
        <v>5.7652000000000001</v>
      </c>
      <c r="U161" s="39">
        <v>0</v>
      </c>
      <c r="V161" s="39">
        <v>5.7652000000000001</v>
      </c>
      <c r="W161" s="39">
        <v>5.6458000000000004</v>
      </c>
      <c r="X161" s="39">
        <v>6.5</v>
      </c>
      <c r="Y161" s="39">
        <v>0</v>
      </c>
      <c r="Z161" s="39">
        <v>4.9211</v>
      </c>
      <c r="AA161" s="39">
        <v>0</v>
      </c>
      <c r="AB161" s="39">
        <v>4.9211</v>
      </c>
      <c r="AC161" s="39">
        <v>3.8984000000000001</v>
      </c>
      <c r="AD161" s="39">
        <v>5.9859999999999998</v>
      </c>
      <c r="AE161" s="39">
        <v>0</v>
      </c>
    </row>
    <row r="162" spans="1:31" hidden="1" outlineLevel="1" collapsed="1">
      <c r="A162" s="9">
        <v>45139</v>
      </c>
      <c r="B162" s="39">
        <v>12.0456</v>
      </c>
      <c r="C162" s="39">
        <v>20.9984</v>
      </c>
      <c r="D162" s="39">
        <v>10.5159</v>
      </c>
      <c r="E162" s="39">
        <v>8.7481000000000009</v>
      </c>
      <c r="F162" s="39">
        <v>18.875399999999999</v>
      </c>
      <c r="G162" s="39">
        <v>0</v>
      </c>
      <c r="H162" s="39">
        <v>21.211099999999998</v>
      </c>
      <c r="I162" s="39">
        <v>21.025200000000002</v>
      </c>
      <c r="J162" s="39">
        <v>21.316600000000001</v>
      </c>
      <c r="K162" s="39">
        <v>20.857399999999998</v>
      </c>
      <c r="L162" s="39">
        <v>21.825600000000001</v>
      </c>
      <c r="M162" s="39">
        <v>0</v>
      </c>
      <c r="N162" s="39">
        <v>5.8705999999999996</v>
      </c>
      <c r="O162" s="39">
        <v>4.95</v>
      </c>
      <c r="P162" s="39">
        <v>5.8708999999999998</v>
      </c>
      <c r="Q162" s="39">
        <v>5.8788999999999998</v>
      </c>
      <c r="R162" s="39">
        <v>5.7041000000000004</v>
      </c>
      <c r="S162" s="39" t="s">
        <v>265</v>
      </c>
      <c r="T162" s="39">
        <v>5.8997999999999999</v>
      </c>
      <c r="U162" s="39">
        <v>4.95</v>
      </c>
      <c r="V162" s="39">
        <v>5.9001999999999999</v>
      </c>
      <c r="W162" s="39">
        <v>5.9001999999999999</v>
      </c>
      <c r="X162" s="39">
        <v>0</v>
      </c>
      <c r="Y162" s="39">
        <v>0</v>
      </c>
      <c r="Z162" s="39">
        <v>5.4066999999999998</v>
      </c>
      <c r="AA162" s="39">
        <v>0</v>
      </c>
      <c r="AB162" s="39">
        <v>5.4066999999999998</v>
      </c>
      <c r="AC162" s="39">
        <v>4.4108000000000001</v>
      </c>
      <c r="AD162" s="39">
        <v>5.7041000000000004</v>
      </c>
      <c r="AE162" s="39">
        <v>0</v>
      </c>
    </row>
    <row r="163" spans="1:31" hidden="1" outlineLevel="1" collapsed="1">
      <c r="A163" s="9">
        <v>45170</v>
      </c>
      <c r="B163" s="39">
        <v>13.982900000000001</v>
      </c>
      <c r="C163" s="39">
        <v>21.001000000000001</v>
      </c>
      <c r="D163" s="39">
        <v>12.7247</v>
      </c>
      <c r="E163" s="39">
        <v>8.6881000000000004</v>
      </c>
      <c r="F163" s="39">
        <v>20.944299999999998</v>
      </c>
      <c r="G163" s="39">
        <v>0</v>
      </c>
      <c r="H163" s="39">
        <v>20.787800000000001</v>
      </c>
      <c r="I163" s="39">
        <v>21.016400000000001</v>
      </c>
      <c r="J163" s="39">
        <v>20.699300000000001</v>
      </c>
      <c r="K163" s="39">
        <v>19.627600000000001</v>
      </c>
      <c r="L163" s="39">
        <v>21.153400000000001</v>
      </c>
      <c r="M163" s="39">
        <v>0</v>
      </c>
      <c r="N163" s="39">
        <v>5.8608000000000002</v>
      </c>
      <c r="O163" s="39">
        <v>4.95</v>
      </c>
      <c r="P163" s="39">
        <v>5.8611000000000004</v>
      </c>
      <c r="Q163" s="39">
        <v>5.8627000000000002</v>
      </c>
      <c r="R163" s="39">
        <v>5.6676000000000002</v>
      </c>
      <c r="S163" s="39" t="s">
        <v>265</v>
      </c>
      <c r="T163" s="39">
        <v>5.9093999999999998</v>
      </c>
      <c r="U163" s="39">
        <v>4.95</v>
      </c>
      <c r="V163" s="39">
        <v>5.9097</v>
      </c>
      <c r="W163" s="39">
        <v>5.9097</v>
      </c>
      <c r="X163" s="39">
        <v>0</v>
      </c>
      <c r="Y163" s="39">
        <v>0</v>
      </c>
      <c r="Z163" s="39">
        <v>4.8922999999999996</v>
      </c>
      <c r="AA163" s="39">
        <v>0</v>
      </c>
      <c r="AB163" s="39">
        <v>4.8922999999999996</v>
      </c>
      <c r="AC163" s="39">
        <v>4.7298999999999998</v>
      </c>
      <c r="AD163" s="39">
        <v>5.6676000000000002</v>
      </c>
      <c r="AE163" s="39">
        <v>0</v>
      </c>
    </row>
    <row r="164" spans="1:31" hidden="1" outlineLevel="1" collapsed="1">
      <c r="A164" s="9">
        <v>45200</v>
      </c>
      <c r="B164" s="39">
        <v>20.578800000000001</v>
      </c>
      <c r="C164" s="39">
        <v>21.1249</v>
      </c>
      <c r="D164" s="39">
        <v>20.514399999999998</v>
      </c>
      <c r="E164" s="39">
        <v>20.217300000000002</v>
      </c>
      <c r="F164" s="39">
        <v>20.728200000000001</v>
      </c>
      <c r="G164" s="39">
        <v>0</v>
      </c>
      <c r="H164" s="39">
        <v>21.048400000000001</v>
      </c>
      <c r="I164" s="39">
        <v>21.1249</v>
      </c>
      <c r="J164" s="39">
        <v>21.039100000000001</v>
      </c>
      <c r="K164" s="39">
        <v>21.390799999999999</v>
      </c>
      <c r="L164" s="39">
        <v>20.804099999999998</v>
      </c>
      <c r="M164" s="39">
        <v>0</v>
      </c>
      <c r="N164" s="39">
        <v>5.9459999999999997</v>
      </c>
      <c r="O164" s="39">
        <v>0</v>
      </c>
      <c r="P164" s="39">
        <v>5.9459999999999997</v>
      </c>
      <c r="Q164" s="39">
        <v>6.0087999999999999</v>
      </c>
      <c r="R164" s="39">
        <v>5.24</v>
      </c>
      <c r="S164" s="39" t="s">
        <v>265</v>
      </c>
      <c r="T164" s="39">
        <v>6.2385000000000002</v>
      </c>
      <c r="U164" s="39">
        <v>0</v>
      </c>
      <c r="V164" s="39">
        <v>6.2385000000000002</v>
      </c>
      <c r="W164" s="39">
        <v>6.2385000000000002</v>
      </c>
      <c r="X164" s="39">
        <v>0</v>
      </c>
      <c r="Y164" s="39">
        <v>0</v>
      </c>
      <c r="Z164" s="39">
        <v>5.3232999999999997</v>
      </c>
      <c r="AA164" s="39">
        <v>0</v>
      </c>
      <c r="AB164" s="39">
        <v>5.3232999999999997</v>
      </c>
      <c r="AC164" s="39">
        <v>5.3518999999999997</v>
      </c>
      <c r="AD164" s="39">
        <v>5.24</v>
      </c>
      <c r="AE164" s="39">
        <v>0</v>
      </c>
    </row>
    <row r="165" spans="1:31" hidden="1" outlineLevel="1" collapsed="1">
      <c r="A165" s="9">
        <v>45231</v>
      </c>
      <c r="B165" s="39">
        <v>19.209599999999998</v>
      </c>
      <c r="C165" s="39">
        <v>19.476199999999999</v>
      </c>
      <c r="D165" s="39">
        <v>19.116499999999998</v>
      </c>
      <c r="E165" s="39">
        <v>17.348400000000002</v>
      </c>
      <c r="F165" s="39">
        <v>21.552399999999999</v>
      </c>
      <c r="G165" s="39">
        <v>19</v>
      </c>
      <c r="H165" s="39">
        <v>20.252800000000001</v>
      </c>
      <c r="I165" s="39">
        <v>19.505099999999999</v>
      </c>
      <c r="J165" s="39">
        <v>20.541599999999999</v>
      </c>
      <c r="K165" s="39">
        <v>19.66</v>
      </c>
      <c r="L165" s="39">
        <v>21.552800000000001</v>
      </c>
      <c r="M165" s="39">
        <v>19</v>
      </c>
      <c r="N165" s="39">
        <v>5.9833999999999996</v>
      </c>
      <c r="O165" s="39">
        <v>4.8499999999999996</v>
      </c>
      <c r="P165" s="39">
        <v>5.9913999999999996</v>
      </c>
      <c r="Q165" s="39">
        <v>5.9916999999999998</v>
      </c>
      <c r="R165" s="39">
        <v>2.5099999999999998</v>
      </c>
      <c r="S165" s="39" t="s">
        <v>265</v>
      </c>
      <c r="T165" s="39">
        <v>6.1919000000000004</v>
      </c>
      <c r="U165" s="39">
        <v>4.8499999999999996</v>
      </c>
      <c r="V165" s="39">
        <v>6.2057000000000002</v>
      </c>
      <c r="W165" s="39">
        <v>6.2057000000000002</v>
      </c>
      <c r="X165" s="39">
        <v>0</v>
      </c>
      <c r="Y165" s="39">
        <v>0</v>
      </c>
      <c r="Z165" s="39">
        <v>5.5270999999999999</v>
      </c>
      <c r="AA165" s="39">
        <v>0</v>
      </c>
      <c r="AB165" s="39">
        <v>5.5270999999999999</v>
      </c>
      <c r="AC165" s="39">
        <v>5.5282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18.713200000000001</v>
      </c>
      <c r="C166" s="39">
        <v>19.181899999999999</v>
      </c>
      <c r="D166" s="39">
        <v>18.569600000000001</v>
      </c>
      <c r="E166" s="39">
        <v>16.7103</v>
      </c>
      <c r="F166" s="39">
        <v>19.8874</v>
      </c>
      <c r="G166" s="39">
        <v>0</v>
      </c>
      <c r="H166" s="39">
        <v>19.172899999999998</v>
      </c>
      <c r="I166" s="39">
        <v>19.202200000000001</v>
      </c>
      <c r="J166" s="39">
        <v>19.163499999999999</v>
      </c>
      <c r="K166" s="39">
        <v>17.935600000000001</v>
      </c>
      <c r="L166" s="39">
        <v>19.948699999999999</v>
      </c>
      <c r="M166" s="39">
        <v>0</v>
      </c>
      <c r="N166" s="39">
        <v>5.6665000000000001</v>
      </c>
      <c r="O166" s="39">
        <v>4.8499999999999996</v>
      </c>
      <c r="P166" s="39">
        <v>5.6745000000000001</v>
      </c>
      <c r="Q166" s="39">
        <v>5.8094000000000001</v>
      </c>
      <c r="R166" s="39">
        <v>3.0070000000000001</v>
      </c>
      <c r="S166" s="39" t="s">
        <v>265</v>
      </c>
      <c r="T166" s="39">
        <v>6.3826000000000001</v>
      </c>
      <c r="U166" s="39">
        <v>4.8499999999999996</v>
      </c>
      <c r="V166" s="39">
        <v>6.4545000000000003</v>
      </c>
      <c r="W166" s="39">
        <v>6.4599000000000002</v>
      </c>
      <c r="X166" s="39">
        <v>2.5099999999999998</v>
      </c>
      <c r="Y166" s="39">
        <v>0</v>
      </c>
      <c r="Z166" s="39">
        <v>5.4668999999999999</v>
      </c>
      <c r="AA166" s="39">
        <v>0</v>
      </c>
      <c r="AB166" s="39">
        <v>5.4668999999999999</v>
      </c>
      <c r="AC166" s="39">
        <v>5.6253000000000002</v>
      </c>
      <c r="AD166" s="39">
        <v>3.01</v>
      </c>
      <c r="AE166" s="39">
        <v>0</v>
      </c>
    </row>
    <row r="167" spans="1:31" hidden="1" outlineLevel="1" collapsed="1">
      <c r="A167" s="9">
        <v>45292</v>
      </c>
      <c r="B167" s="39">
        <v>19.738600000000002</v>
      </c>
      <c r="C167" s="39">
        <v>20.113</v>
      </c>
      <c r="D167" s="39">
        <v>19.688400000000001</v>
      </c>
      <c r="E167" s="39">
        <v>20.171199999999999</v>
      </c>
      <c r="F167" s="39">
        <v>19.3964</v>
      </c>
      <c r="G167" s="39">
        <v>0</v>
      </c>
      <c r="H167" s="39">
        <v>21.468599999999999</v>
      </c>
      <c r="I167" s="39">
        <v>20.113199999999999</v>
      </c>
      <c r="J167" s="39">
        <v>21.677199999999999</v>
      </c>
      <c r="K167" s="39">
        <v>21.680399999999999</v>
      </c>
      <c r="L167" s="39">
        <v>21.6752</v>
      </c>
      <c r="M167" s="39">
        <v>0</v>
      </c>
      <c r="N167" s="39">
        <v>6.2587000000000002</v>
      </c>
      <c r="O167" s="39">
        <v>4.8499999999999996</v>
      </c>
      <c r="P167" s="39">
        <v>6.2587999999999999</v>
      </c>
      <c r="Q167" s="39">
        <v>6.0388999999999999</v>
      </c>
      <c r="R167" s="39">
        <v>6.3451000000000004</v>
      </c>
      <c r="S167" s="39" t="s">
        <v>265</v>
      </c>
      <c r="T167" s="39">
        <v>6.1627999999999998</v>
      </c>
      <c r="U167" s="39">
        <v>4.8499999999999996</v>
      </c>
      <c r="V167" s="39">
        <v>6.1628999999999996</v>
      </c>
      <c r="W167" s="39">
        <v>6.1628999999999996</v>
      </c>
      <c r="X167" s="39">
        <v>0</v>
      </c>
      <c r="Y167" s="39">
        <v>0</v>
      </c>
      <c r="Z167" s="39">
        <v>6.2820999999999998</v>
      </c>
      <c r="AA167" s="39">
        <v>0</v>
      </c>
      <c r="AB167" s="39">
        <v>6.2820999999999998</v>
      </c>
      <c r="AC167" s="39">
        <v>5.7576999999999998</v>
      </c>
      <c r="AD167" s="39">
        <v>6.3451000000000004</v>
      </c>
      <c r="AE167" s="39">
        <v>0</v>
      </c>
    </row>
    <row r="168" spans="1:31" hidden="1" outlineLevel="1" collapsed="1">
      <c r="A168" s="9">
        <v>45323</v>
      </c>
      <c r="B168" s="39">
        <v>17.645399999999999</v>
      </c>
      <c r="C168" s="39">
        <v>19.750399999999999</v>
      </c>
      <c r="D168" s="39">
        <v>16.624099999999999</v>
      </c>
      <c r="E168" s="39">
        <v>13.3207</v>
      </c>
      <c r="F168" s="39">
        <v>20.297999999999998</v>
      </c>
      <c r="G168" s="39">
        <v>0</v>
      </c>
      <c r="H168" s="39">
        <v>20.105399999999999</v>
      </c>
      <c r="I168" s="39">
        <v>19.750599999999999</v>
      </c>
      <c r="J168" s="39">
        <v>20.334700000000002</v>
      </c>
      <c r="K168" s="39">
        <v>19.0214</v>
      </c>
      <c r="L168" s="39">
        <v>21.214400000000001</v>
      </c>
      <c r="M168" s="39">
        <v>0</v>
      </c>
      <c r="N168" s="39">
        <v>5.4714999999999998</v>
      </c>
      <c r="O168" s="39">
        <v>4.8499999999999996</v>
      </c>
      <c r="P168" s="39">
        <v>5.4715999999999996</v>
      </c>
      <c r="Q168" s="39">
        <v>5.7141000000000002</v>
      </c>
      <c r="R168" s="39">
        <v>3.2</v>
      </c>
      <c r="S168" s="39" t="s">
        <v>265</v>
      </c>
      <c r="T168" s="39">
        <v>5.7031999999999998</v>
      </c>
      <c r="U168" s="39">
        <v>4.8499999999999996</v>
      </c>
      <c r="V168" s="39">
        <v>5.7031999999999998</v>
      </c>
      <c r="W168" s="39">
        <v>5.7031999999999998</v>
      </c>
      <c r="X168" s="39">
        <v>0</v>
      </c>
      <c r="Y168" s="39">
        <v>0</v>
      </c>
      <c r="Z168" s="39">
        <v>4.9149000000000003</v>
      </c>
      <c r="AA168" s="39">
        <v>0</v>
      </c>
      <c r="AB168" s="39">
        <v>4.9149000000000003</v>
      </c>
      <c r="AC168" s="39">
        <v>5.7529000000000003</v>
      </c>
      <c r="AD168" s="39">
        <v>3.2</v>
      </c>
      <c r="AE168" s="39">
        <v>0</v>
      </c>
    </row>
    <row r="169" spans="1:31" hidden="1" outlineLevel="1" collapsed="1">
      <c r="A169" s="9">
        <v>45352</v>
      </c>
      <c r="B169" s="39">
        <v>18.067299999999999</v>
      </c>
      <c r="C169" s="39">
        <v>20.3749</v>
      </c>
      <c r="D169" s="39">
        <v>17.388300000000001</v>
      </c>
      <c r="E169" s="39">
        <v>12.8011</v>
      </c>
      <c r="F169" s="39">
        <v>20.901399999999999</v>
      </c>
      <c r="G169" s="39">
        <v>0</v>
      </c>
      <c r="H169" s="39">
        <v>20.2056</v>
      </c>
      <c r="I169" s="39">
        <v>20.416599999999999</v>
      </c>
      <c r="J169" s="39">
        <v>20.128799999999998</v>
      </c>
      <c r="K169" s="39">
        <v>17.061800000000002</v>
      </c>
      <c r="L169" s="39">
        <v>21.653700000000001</v>
      </c>
      <c r="M169" s="39">
        <v>0</v>
      </c>
      <c r="N169" s="39">
        <v>5.9119000000000002</v>
      </c>
      <c r="O169" s="39">
        <v>3.4085000000000001</v>
      </c>
      <c r="P169" s="39">
        <v>5.9211999999999998</v>
      </c>
      <c r="Q169" s="39">
        <v>5.9084000000000003</v>
      </c>
      <c r="R169" s="39">
        <v>5.9992999999999999</v>
      </c>
      <c r="S169" s="39" t="s">
        <v>265</v>
      </c>
      <c r="T169" s="39">
        <v>5.9382999999999999</v>
      </c>
      <c r="U169" s="39">
        <v>3.4085000000000001</v>
      </c>
      <c r="V169" s="39">
        <v>5.9481999999999999</v>
      </c>
      <c r="W169" s="39">
        <v>5.9394</v>
      </c>
      <c r="X169" s="39">
        <v>5.9992999999999999</v>
      </c>
      <c r="Y169" s="39">
        <v>0</v>
      </c>
      <c r="Z169" s="39">
        <v>5.2756999999999996</v>
      </c>
      <c r="AA169" s="39">
        <v>0</v>
      </c>
      <c r="AB169" s="39">
        <v>5.2756999999999996</v>
      </c>
      <c r="AC169" s="39">
        <v>5.2756999999999996</v>
      </c>
      <c r="AD169" s="39">
        <v>0</v>
      </c>
      <c r="AE169" s="39">
        <v>0</v>
      </c>
    </row>
    <row r="170" spans="1:31" hidden="1" outlineLevel="1" collapsed="1">
      <c r="A170" s="9">
        <v>45383</v>
      </c>
      <c r="B170" s="39">
        <v>20.586600000000001</v>
      </c>
      <c r="C170" s="39">
        <v>20.8431</v>
      </c>
      <c r="D170" s="39">
        <v>20.544799999999999</v>
      </c>
      <c r="E170" s="39">
        <v>19.1343</v>
      </c>
      <c r="F170" s="39">
        <v>21.241199999999999</v>
      </c>
      <c r="G170" s="39">
        <v>25</v>
      </c>
      <c r="H170" s="39">
        <v>20.888999999999999</v>
      </c>
      <c r="I170" s="39">
        <v>20.843299999999999</v>
      </c>
      <c r="J170" s="39">
        <v>20.896599999999999</v>
      </c>
      <c r="K170" s="39">
        <v>19.856100000000001</v>
      </c>
      <c r="L170" s="39">
        <v>21.3843</v>
      </c>
      <c r="M170" s="39">
        <v>25</v>
      </c>
      <c r="N170" s="39">
        <v>6.0465999999999998</v>
      </c>
      <c r="O170" s="39">
        <v>4.8499999999999996</v>
      </c>
      <c r="P170" s="39">
        <v>6.0467000000000004</v>
      </c>
      <c r="Q170" s="39">
        <v>6.1138000000000003</v>
      </c>
      <c r="R170" s="39">
        <v>5.8536000000000001</v>
      </c>
      <c r="S170" s="39" t="s">
        <v>265</v>
      </c>
      <c r="T170" s="39">
        <v>6.3472999999999997</v>
      </c>
      <c r="U170" s="39">
        <v>4.8499999999999996</v>
      </c>
      <c r="V170" s="39">
        <v>6.3475999999999999</v>
      </c>
      <c r="W170" s="39">
        <v>6.6612</v>
      </c>
      <c r="X170" s="39">
        <v>6</v>
      </c>
      <c r="Y170" s="39">
        <v>0</v>
      </c>
      <c r="Z170" s="39">
        <v>5.7412999999999998</v>
      </c>
      <c r="AA170" s="39">
        <v>0</v>
      </c>
      <c r="AB170" s="39">
        <v>5.7412999999999998</v>
      </c>
      <c r="AC170" s="39">
        <v>5.8102</v>
      </c>
      <c r="AD170" s="39">
        <v>4</v>
      </c>
      <c r="AE170" s="39">
        <v>0</v>
      </c>
    </row>
    <row r="171" spans="1:31" hidden="1" outlineLevel="1" collapsed="1">
      <c r="A171" s="9">
        <v>45413</v>
      </c>
      <c r="B171" s="39">
        <v>15.6127</v>
      </c>
      <c r="C171" s="39">
        <v>19.869700000000002</v>
      </c>
      <c r="D171" s="39">
        <v>14.7517</v>
      </c>
      <c r="E171" s="39">
        <v>13.638400000000001</v>
      </c>
      <c r="F171" s="39">
        <v>18.202500000000001</v>
      </c>
      <c r="G171" s="39">
        <v>27.81</v>
      </c>
      <c r="H171" s="39">
        <v>17.6631</v>
      </c>
      <c r="I171" s="39">
        <v>19.948799999999999</v>
      </c>
      <c r="J171" s="39">
        <v>17.081800000000001</v>
      </c>
      <c r="K171" s="39">
        <v>16.0702</v>
      </c>
      <c r="L171" s="39">
        <v>19.7331</v>
      </c>
      <c r="M171" s="39">
        <v>27.81</v>
      </c>
      <c r="N171" s="39">
        <v>5.9184000000000001</v>
      </c>
      <c r="O171" s="39">
        <v>4.4516</v>
      </c>
      <c r="P171" s="39">
        <v>5.9256000000000002</v>
      </c>
      <c r="Q171" s="39">
        <v>5.9635999999999996</v>
      </c>
      <c r="R171" s="39">
        <v>5.6550000000000002</v>
      </c>
      <c r="S171" s="39" t="s">
        <v>265</v>
      </c>
      <c r="T171" s="39">
        <v>6.0006000000000004</v>
      </c>
      <c r="U171" s="39">
        <v>4.4516</v>
      </c>
      <c r="V171" s="39">
        <v>6.0092999999999996</v>
      </c>
      <c r="W171" s="39">
        <v>6.0102000000000002</v>
      </c>
      <c r="X171" s="39">
        <v>6</v>
      </c>
      <c r="Y171" s="39">
        <v>0</v>
      </c>
      <c r="Z171" s="39">
        <v>5.3379000000000003</v>
      </c>
      <c r="AA171" s="39">
        <v>0</v>
      </c>
      <c r="AB171" s="39">
        <v>5.3379000000000003</v>
      </c>
      <c r="AC171" s="39">
        <v>5.4947999999999997</v>
      </c>
      <c r="AD171" s="39">
        <v>5.0629</v>
      </c>
      <c r="AE171" s="39">
        <v>0</v>
      </c>
    </row>
    <row r="172" spans="1:31" hidden="1" outlineLevel="1" collapsed="1">
      <c r="A172" s="9">
        <v>45444</v>
      </c>
      <c r="B172" s="39">
        <v>14.931100000000001</v>
      </c>
      <c r="C172" s="39">
        <v>18.997299999999999</v>
      </c>
      <c r="D172" s="39">
        <v>13.761799999999999</v>
      </c>
      <c r="E172" s="39">
        <v>10.6683</v>
      </c>
      <c r="F172" s="39">
        <v>19.341200000000001</v>
      </c>
      <c r="G172" s="39">
        <v>15.3</v>
      </c>
      <c r="H172" s="39">
        <v>18.8249</v>
      </c>
      <c r="I172" s="39">
        <v>18.997399999999999</v>
      </c>
      <c r="J172" s="39">
        <v>18.743500000000001</v>
      </c>
      <c r="K172" s="39">
        <v>17.356999999999999</v>
      </c>
      <c r="L172" s="39">
        <v>19.887499999999999</v>
      </c>
      <c r="M172" s="39">
        <v>15.3</v>
      </c>
      <c r="N172" s="39">
        <v>6.0103999999999997</v>
      </c>
      <c r="O172" s="39">
        <v>4.55</v>
      </c>
      <c r="P172" s="39">
        <v>6.0103999999999997</v>
      </c>
      <c r="Q172" s="39">
        <v>6.0107999999999997</v>
      </c>
      <c r="R172" s="39">
        <v>6</v>
      </c>
      <c r="S172" s="39" t="s">
        <v>265</v>
      </c>
      <c r="T172" s="39">
        <v>6.0382999999999996</v>
      </c>
      <c r="U172" s="39">
        <v>4.55</v>
      </c>
      <c r="V172" s="39">
        <v>6.0382999999999996</v>
      </c>
      <c r="W172" s="39">
        <v>6.0397999999999996</v>
      </c>
      <c r="X172" s="39">
        <v>6</v>
      </c>
      <c r="Y172" s="39">
        <v>0</v>
      </c>
      <c r="Z172" s="39">
        <v>5.5785999999999998</v>
      </c>
      <c r="AA172" s="39">
        <v>0</v>
      </c>
      <c r="AB172" s="39">
        <v>5.5785999999999998</v>
      </c>
      <c r="AC172" s="39">
        <v>5.5785999999999998</v>
      </c>
      <c r="AD172" s="39">
        <v>0</v>
      </c>
      <c r="AE172" s="39">
        <v>0</v>
      </c>
    </row>
    <row r="173" spans="1:31" hidden="1" outlineLevel="1" collapsed="1">
      <c r="A173" s="9">
        <v>45474</v>
      </c>
      <c r="B173" s="39">
        <v>17.4328</v>
      </c>
      <c r="C173" s="39">
        <v>18.574300000000001</v>
      </c>
      <c r="D173" s="39">
        <v>17.322900000000001</v>
      </c>
      <c r="E173" s="39">
        <v>15.153700000000001</v>
      </c>
      <c r="F173" s="39">
        <v>20.164899999999999</v>
      </c>
      <c r="G173" s="39">
        <v>15.7912</v>
      </c>
      <c r="H173" s="39">
        <v>17.903500000000001</v>
      </c>
      <c r="I173" s="39">
        <v>18.619900000000001</v>
      </c>
      <c r="J173" s="39">
        <v>17.831900000000001</v>
      </c>
      <c r="K173" s="39">
        <v>15.7728</v>
      </c>
      <c r="L173" s="39">
        <v>20.428999999999998</v>
      </c>
      <c r="M173" s="39">
        <v>15.7912</v>
      </c>
      <c r="N173" s="39">
        <v>5.1970000000000001</v>
      </c>
      <c r="O173" s="39">
        <v>4.3009000000000004</v>
      </c>
      <c r="P173" s="39">
        <v>5.2038000000000002</v>
      </c>
      <c r="Q173" s="39">
        <v>5.1307999999999998</v>
      </c>
      <c r="R173" s="39">
        <v>5.5155000000000003</v>
      </c>
      <c r="S173" s="39" t="s">
        <v>265</v>
      </c>
      <c r="T173" s="39">
        <v>6.0696000000000003</v>
      </c>
      <c r="U173" s="39">
        <v>4.3009000000000004</v>
      </c>
      <c r="V173" s="39">
        <v>6.1860999999999997</v>
      </c>
      <c r="W173" s="39">
        <v>7.2302999999999997</v>
      </c>
      <c r="X173" s="39">
        <v>6</v>
      </c>
      <c r="Y173" s="39">
        <v>0</v>
      </c>
      <c r="Z173" s="39">
        <v>5.0758000000000001</v>
      </c>
      <c r="AA173" s="39">
        <v>0</v>
      </c>
      <c r="AB173" s="39">
        <v>5.0758000000000001</v>
      </c>
      <c r="AC173" s="39">
        <v>5.0846</v>
      </c>
      <c r="AD173" s="39">
        <v>5</v>
      </c>
      <c r="AE173" s="39">
        <v>0</v>
      </c>
    </row>
    <row r="174" spans="1:31" hidden="1" outlineLevel="1" collapsed="1">
      <c r="A174" s="9">
        <v>45505</v>
      </c>
      <c r="B174" s="39">
        <v>17.2164</v>
      </c>
      <c r="C174" s="39">
        <v>18.605</v>
      </c>
      <c r="D174" s="39">
        <v>16.791599999999999</v>
      </c>
      <c r="E174" s="39">
        <v>15.876300000000001</v>
      </c>
      <c r="F174" s="39">
        <v>18.460599999999999</v>
      </c>
      <c r="G174" s="39">
        <v>16.001100000000001</v>
      </c>
      <c r="H174" s="39">
        <v>17.451699999999999</v>
      </c>
      <c r="I174" s="39">
        <v>18.6052</v>
      </c>
      <c r="J174" s="39">
        <v>17.089300000000001</v>
      </c>
      <c r="K174" s="39">
        <v>16.312100000000001</v>
      </c>
      <c r="L174" s="39">
        <v>18.460599999999999</v>
      </c>
      <c r="M174" s="39">
        <v>16.001100000000001</v>
      </c>
      <c r="N174" s="39">
        <v>5.8891</v>
      </c>
      <c r="O174" s="39">
        <v>4.5000999999999998</v>
      </c>
      <c r="P174" s="39">
        <v>5.8894000000000002</v>
      </c>
      <c r="Q174" s="39">
        <v>5.8894000000000002</v>
      </c>
      <c r="R174" s="39" t="s">
        <v>265</v>
      </c>
      <c r="S174" s="39" t="s">
        <v>265</v>
      </c>
      <c r="T174" s="39">
        <v>6.6668000000000003</v>
      </c>
      <c r="U174" s="39">
        <v>4.5000999999999998</v>
      </c>
      <c r="V174" s="39">
        <v>6.6680000000000001</v>
      </c>
      <c r="W174" s="39">
        <v>6.6680000000000001</v>
      </c>
      <c r="X174" s="39">
        <v>0</v>
      </c>
      <c r="Y174" s="39">
        <v>0</v>
      </c>
      <c r="Z174" s="39">
        <v>5.5182000000000002</v>
      </c>
      <c r="AA174" s="39">
        <v>0</v>
      </c>
      <c r="AB174" s="39">
        <v>5.5182000000000002</v>
      </c>
      <c r="AC174" s="39">
        <v>5.5182000000000002</v>
      </c>
      <c r="AD174" s="39">
        <v>0</v>
      </c>
      <c r="AE174" s="39">
        <v>0</v>
      </c>
    </row>
    <row r="175" spans="1:31" hidden="1" outlineLevel="1" collapsed="1">
      <c r="A175" s="9">
        <v>45536</v>
      </c>
      <c r="B175" s="39">
        <v>16.877600000000001</v>
      </c>
      <c r="C175" s="39">
        <v>18.4192</v>
      </c>
      <c r="D175" s="39">
        <v>16.3932</v>
      </c>
      <c r="E175" s="39">
        <v>15.3786</v>
      </c>
      <c r="F175" s="39">
        <v>17.319099999999999</v>
      </c>
      <c r="G175" s="39">
        <v>18.238399999999999</v>
      </c>
      <c r="H175" s="39">
        <v>17.124099999999999</v>
      </c>
      <c r="I175" s="39">
        <v>18.453700000000001</v>
      </c>
      <c r="J175" s="39">
        <v>16.696000000000002</v>
      </c>
      <c r="K175" s="39">
        <v>15.7308</v>
      </c>
      <c r="L175" s="39">
        <v>17.567599999999999</v>
      </c>
      <c r="M175" s="39">
        <v>18.238399999999999</v>
      </c>
      <c r="N175" s="39">
        <v>5.2266000000000004</v>
      </c>
      <c r="O175" s="39">
        <v>4.5499000000000001</v>
      </c>
      <c r="P175" s="39">
        <v>5.2465000000000002</v>
      </c>
      <c r="Q175" s="39">
        <v>5.4592999999999998</v>
      </c>
      <c r="R175" s="39">
        <v>4.8901000000000003</v>
      </c>
      <c r="S175" s="39" t="s">
        <v>265</v>
      </c>
      <c r="T175" s="39">
        <v>4.9126000000000003</v>
      </c>
      <c r="U175" s="39">
        <v>4.5499000000000001</v>
      </c>
      <c r="V175" s="39">
        <v>5.0972</v>
      </c>
      <c r="W175" s="39">
        <v>5.0972</v>
      </c>
      <c r="X175" s="39">
        <v>0</v>
      </c>
      <c r="Y175" s="39">
        <v>0</v>
      </c>
      <c r="Z175" s="39">
        <v>5.2557</v>
      </c>
      <c r="AA175" s="39">
        <v>0</v>
      </c>
      <c r="AB175" s="39">
        <v>5.2557</v>
      </c>
      <c r="AC175" s="39">
        <v>5.4961000000000002</v>
      </c>
      <c r="AD175" s="39">
        <v>4.8901000000000003</v>
      </c>
      <c r="AE175" s="39">
        <v>0</v>
      </c>
    </row>
    <row r="176" spans="1:31" hidden="1" outlineLevel="1" collapsed="1">
      <c r="A176" s="9">
        <v>45566</v>
      </c>
      <c r="B176" s="39">
        <v>17.903199999999998</v>
      </c>
      <c r="C176" s="39">
        <v>18.121600000000001</v>
      </c>
      <c r="D176" s="39">
        <v>17.868400000000001</v>
      </c>
      <c r="E176" s="39">
        <v>15.0693</v>
      </c>
      <c r="F176" s="39">
        <v>19.797999999999998</v>
      </c>
      <c r="G176" s="39">
        <v>18.027899999999999</v>
      </c>
      <c r="H176" s="39">
        <v>18.761099999999999</v>
      </c>
      <c r="I176" s="39">
        <v>18.136900000000001</v>
      </c>
      <c r="J176" s="39">
        <v>18.8688</v>
      </c>
      <c r="K176" s="39">
        <v>17.244199999999999</v>
      </c>
      <c r="L176" s="39">
        <v>19.8034</v>
      </c>
      <c r="M176" s="39">
        <v>18.027899999999999</v>
      </c>
      <c r="N176" s="39">
        <v>5.9676</v>
      </c>
      <c r="O176" s="39">
        <v>4.2034000000000002</v>
      </c>
      <c r="P176" s="39">
        <v>5.9714999999999998</v>
      </c>
      <c r="Q176" s="39">
        <v>5.9795999999999996</v>
      </c>
      <c r="R176" s="39">
        <v>2.5099999999999998</v>
      </c>
      <c r="S176" s="39" t="s">
        <v>265</v>
      </c>
      <c r="T176" s="39">
        <v>6.1318000000000001</v>
      </c>
      <c r="U176" s="39">
        <v>4.2034000000000002</v>
      </c>
      <c r="V176" s="39">
        <v>6.1368</v>
      </c>
      <c r="W176" s="39">
        <v>6.1463999999999999</v>
      </c>
      <c r="X176" s="39">
        <v>2.5099999999999998</v>
      </c>
      <c r="Y176" s="39">
        <v>0</v>
      </c>
      <c r="Z176" s="39">
        <v>4.8052999999999999</v>
      </c>
      <c r="AA176" s="39">
        <v>0</v>
      </c>
      <c r="AB176" s="39">
        <v>4.8052999999999999</v>
      </c>
      <c r="AC176" s="39">
        <v>4.8052999999999999</v>
      </c>
      <c r="AD176" s="39">
        <v>0</v>
      </c>
      <c r="AE176" s="39">
        <v>0</v>
      </c>
    </row>
    <row r="177" spans="1:31" collapsed="1">
      <c r="A177" s="9">
        <v>45597</v>
      </c>
      <c r="B177" s="39">
        <v>10.6623</v>
      </c>
      <c r="C177" s="39">
        <v>18.117799999999999</v>
      </c>
      <c r="D177" s="39">
        <v>9.7245000000000008</v>
      </c>
      <c r="E177" s="39">
        <v>8.1740999999999993</v>
      </c>
      <c r="F177" s="39">
        <v>18.1553</v>
      </c>
      <c r="G177" s="39">
        <v>20.598199999999999</v>
      </c>
      <c r="H177" s="39">
        <v>17.418700000000001</v>
      </c>
      <c r="I177" s="39">
        <v>18.117799999999999</v>
      </c>
      <c r="J177" s="39">
        <v>17.148900000000001</v>
      </c>
      <c r="K177" s="39">
        <v>15.9655</v>
      </c>
      <c r="L177" s="39">
        <v>18.434100000000001</v>
      </c>
      <c r="M177" s="39">
        <v>20.598199999999999</v>
      </c>
      <c r="N177" s="39">
        <v>6.1344000000000003</v>
      </c>
      <c r="O177" s="39">
        <v>0</v>
      </c>
      <c r="P177" s="39">
        <v>6.1344000000000003</v>
      </c>
      <c r="Q177" s="39">
        <v>6.1467999999999998</v>
      </c>
      <c r="R177" s="39">
        <v>3.0264000000000002</v>
      </c>
      <c r="S177" s="39" t="s">
        <v>265</v>
      </c>
      <c r="T177" s="39">
        <v>6.1356000000000002</v>
      </c>
      <c r="U177" s="39">
        <v>0</v>
      </c>
      <c r="V177" s="39">
        <v>6.1356000000000002</v>
      </c>
      <c r="W177" s="39">
        <v>6.1356000000000002</v>
      </c>
      <c r="X177" s="39">
        <v>0</v>
      </c>
      <c r="Y177" s="39">
        <v>0</v>
      </c>
      <c r="Z177" s="39">
        <v>6.0594000000000001</v>
      </c>
      <c r="AA177" s="39">
        <v>0</v>
      </c>
      <c r="AB177" s="39">
        <v>6.0594000000000001</v>
      </c>
      <c r="AC177" s="39">
        <v>7.1059999999999999</v>
      </c>
      <c r="AD177" s="39">
        <v>3.0264000000000002</v>
      </c>
      <c r="AE177" s="39">
        <v>0</v>
      </c>
    </row>
    <row r="178" spans="1:31">
      <c r="A178" s="9">
        <v>45627</v>
      </c>
      <c r="B178" s="39">
        <v>16.275200000000002</v>
      </c>
      <c r="C178" s="39">
        <v>17.941800000000001</v>
      </c>
      <c r="D178" s="39">
        <v>15.72</v>
      </c>
      <c r="E178" s="39">
        <v>14.371600000000001</v>
      </c>
      <c r="F178" s="39">
        <v>17.844000000000001</v>
      </c>
      <c r="G178" s="39">
        <v>16.764099999999999</v>
      </c>
      <c r="H178" s="39">
        <v>17.121300000000002</v>
      </c>
      <c r="I178" s="39">
        <v>17.941800000000001</v>
      </c>
      <c r="J178" s="39">
        <v>16.817399999999999</v>
      </c>
      <c r="K178" s="39">
        <v>15.9924</v>
      </c>
      <c r="L178" s="39">
        <v>17.9283</v>
      </c>
      <c r="M178" s="39">
        <v>16.764099999999999</v>
      </c>
      <c r="N178" s="39">
        <v>5.9223999999999997</v>
      </c>
      <c r="O178" s="39">
        <v>0</v>
      </c>
      <c r="P178" s="39">
        <v>5.9223999999999997</v>
      </c>
      <c r="Q178" s="39">
        <v>5.9466000000000001</v>
      </c>
      <c r="R178" s="39">
        <v>4.9657999999999998</v>
      </c>
      <c r="S178" s="39" t="s">
        <v>265</v>
      </c>
      <c r="T178" s="39">
        <v>5.6380999999999997</v>
      </c>
      <c r="U178" s="39">
        <v>0</v>
      </c>
      <c r="V178" s="39">
        <v>5.6380999999999997</v>
      </c>
      <c r="W178" s="39">
        <v>5.6380999999999997</v>
      </c>
      <c r="X178" s="39">
        <v>0</v>
      </c>
      <c r="Y178" s="39">
        <v>0</v>
      </c>
      <c r="Z178" s="39">
        <v>6.7249999999999996</v>
      </c>
      <c r="AA178" s="39">
        <v>0</v>
      </c>
      <c r="AB178" s="39">
        <v>6.7249999999999996</v>
      </c>
      <c r="AC178" s="39">
        <v>6.9081999999999999</v>
      </c>
      <c r="AD178" s="39">
        <v>4.9657999999999998</v>
      </c>
      <c r="AE178" s="39">
        <v>0</v>
      </c>
    </row>
    <row r="179" spans="1:31">
      <c r="A179" s="9">
        <v>45658</v>
      </c>
      <c r="B179" s="39">
        <v>17.8323</v>
      </c>
      <c r="C179" s="39">
        <v>17.379300000000001</v>
      </c>
      <c r="D179" s="39">
        <v>17.897600000000001</v>
      </c>
      <c r="E179" s="39">
        <v>15.9391</v>
      </c>
      <c r="F179" s="39">
        <v>19.5655</v>
      </c>
      <c r="G179" s="39">
        <v>7.8578000000000001</v>
      </c>
      <c r="H179" s="39">
        <v>18.7469</v>
      </c>
      <c r="I179" s="39">
        <v>17.379300000000001</v>
      </c>
      <c r="J179" s="39">
        <v>18.962299999999999</v>
      </c>
      <c r="K179" s="39">
        <v>16.493400000000001</v>
      </c>
      <c r="L179" s="39">
        <v>19.737400000000001</v>
      </c>
      <c r="M179" s="39">
        <v>19.370200000000001</v>
      </c>
      <c r="N179" s="39">
        <v>6.3163999999999998</v>
      </c>
      <c r="O179" s="39">
        <v>0</v>
      </c>
      <c r="P179" s="39">
        <v>6.3163999999999998</v>
      </c>
      <c r="Q179" s="39">
        <v>6.3966000000000003</v>
      </c>
      <c r="R179" s="39">
        <v>4.6407999999999996</v>
      </c>
      <c r="S179" s="39">
        <v>6.51</v>
      </c>
      <c r="T179" s="39">
        <v>6.0484</v>
      </c>
      <c r="U179" s="39">
        <v>0</v>
      </c>
      <c r="V179" s="39">
        <v>6.0484</v>
      </c>
      <c r="W179" s="39">
        <v>5.8396999999999997</v>
      </c>
      <c r="X179" s="39">
        <v>6.5026000000000002</v>
      </c>
      <c r="Y179" s="39">
        <v>0</v>
      </c>
      <c r="Z179" s="39">
        <v>6.3525</v>
      </c>
      <c r="AA179" s="39">
        <v>0</v>
      </c>
      <c r="AB179" s="39">
        <v>6.3525</v>
      </c>
      <c r="AC179" s="39">
        <v>7.0510999999999999</v>
      </c>
      <c r="AD179" s="39">
        <v>3.4239999999999999</v>
      </c>
      <c r="AE179" s="39">
        <v>6.51</v>
      </c>
    </row>
    <row r="180" spans="1:31">
      <c r="A180" s="9">
        <v>45689</v>
      </c>
      <c r="B180" s="39">
        <v>14.0444</v>
      </c>
      <c r="C180" s="39">
        <v>17.3675</v>
      </c>
      <c r="D180" s="39">
        <v>12.9017</v>
      </c>
      <c r="E180" s="39">
        <v>10.7744</v>
      </c>
      <c r="F180" s="39">
        <v>16.877199999999998</v>
      </c>
      <c r="G180" s="39">
        <v>0</v>
      </c>
      <c r="H180" s="39">
        <v>16.915199999999999</v>
      </c>
      <c r="I180" s="39">
        <v>17.3675</v>
      </c>
      <c r="J180" s="39">
        <v>16.674399999999999</v>
      </c>
      <c r="K180" s="39">
        <v>15.2026</v>
      </c>
      <c r="L180" s="39">
        <v>18.241499999999998</v>
      </c>
      <c r="M180" s="39">
        <v>0</v>
      </c>
      <c r="N180" s="39">
        <v>6.0179</v>
      </c>
      <c r="O180" s="39">
        <v>0</v>
      </c>
      <c r="P180" s="39">
        <v>6.0179</v>
      </c>
      <c r="Q180" s="39">
        <v>6.1398000000000001</v>
      </c>
      <c r="R180" s="39">
        <v>4.9320000000000004</v>
      </c>
      <c r="S180" s="39" t="s">
        <v>265</v>
      </c>
      <c r="T180" s="39">
        <v>6.1889000000000003</v>
      </c>
      <c r="U180" s="39">
        <v>0</v>
      </c>
      <c r="V180" s="39">
        <v>6.1889000000000003</v>
      </c>
      <c r="W180" s="39">
        <v>6.1783000000000001</v>
      </c>
      <c r="X180" s="39">
        <v>6.4165999999999999</v>
      </c>
      <c r="Y180" s="39">
        <v>0</v>
      </c>
      <c r="Z180" s="39">
        <v>5.0857999999999999</v>
      </c>
      <c r="AA180" s="39">
        <v>0</v>
      </c>
      <c r="AB180" s="39">
        <v>5.0857999999999999</v>
      </c>
      <c r="AC180" s="39">
        <v>5.7994000000000003</v>
      </c>
      <c r="AD180" s="39">
        <v>4.0614999999999997</v>
      </c>
      <c r="AE180" s="39">
        <v>0</v>
      </c>
    </row>
    <row r="181" spans="1:31">
      <c r="A181" s="9">
        <v>45717</v>
      </c>
      <c r="B181" s="39">
        <v>12.571999999999999</v>
      </c>
      <c r="C181" s="39">
        <v>17.686299999999999</v>
      </c>
      <c r="D181" s="39">
        <v>11.750500000000001</v>
      </c>
      <c r="E181" s="39">
        <v>9.0223999999999993</v>
      </c>
      <c r="F181" s="39">
        <v>17.476600000000001</v>
      </c>
      <c r="G181" s="39">
        <v>15.6815</v>
      </c>
      <c r="H181" s="39">
        <v>17.284500000000001</v>
      </c>
      <c r="I181" s="39">
        <v>17.686299999999999</v>
      </c>
      <c r="J181" s="39">
        <v>17.160399999999999</v>
      </c>
      <c r="K181" s="39">
        <v>16.177</v>
      </c>
      <c r="L181" s="39">
        <v>17.840800000000002</v>
      </c>
      <c r="M181" s="39">
        <v>15.6815</v>
      </c>
      <c r="N181" s="39">
        <v>5.8914</v>
      </c>
      <c r="O181" s="39">
        <v>0</v>
      </c>
      <c r="P181" s="39">
        <v>5.8914</v>
      </c>
      <c r="Q181" s="39">
        <v>5.9260000000000002</v>
      </c>
      <c r="R181" s="39">
        <v>3.93</v>
      </c>
      <c r="S181" s="39" t="s">
        <v>265</v>
      </c>
      <c r="T181" s="39">
        <v>5.9104999999999999</v>
      </c>
      <c r="U181" s="39">
        <v>0</v>
      </c>
      <c r="V181" s="39">
        <v>5.9104999999999999</v>
      </c>
      <c r="W181" s="39">
        <v>5.91</v>
      </c>
      <c r="X181" s="39">
        <v>5.9969999999999999</v>
      </c>
      <c r="Y181" s="39">
        <v>0</v>
      </c>
      <c r="Z181" s="39">
        <v>5.3887999999999998</v>
      </c>
      <c r="AA181" s="39">
        <v>0</v>
      </c>
      <c r="AB181" s="39">
        <v>5.3887999999999998</v>
      </c>
      <c r="AC181" s="39">
        <v>6.5488999999999997</v>
      </c>
      <c r="AD181" s="39">
        <v>3.01</v>
      </c>
      <c r="AE181" s="39">
        <v>0</v>
      </c>
    </row>
    <row r="182" spans="1:31">
      <c r="A182" s="9">
        <v>45748</v>
      </c>
      <c r="B182" s="39">
        <v>15.898400000000001</v>
      </c>
      <c r="C182" s="39">
        <v>17.892600000000002</v>
      </c>
      <c r="D182" s="39">
        <v>15.7135</v>
      </c>
      <c r="E182" s="39">
        <v>10.571899999999999</v>
      </c>
      <c r="F182" s="39">
        <v>19.109200000000001</v>
      </c>
      <c r="G182" s="39">
        <v>20.340199999999999</v>
      </c>
      <c r="H182" s="39">
        <v>18.5688</v>
      </c>
      <c r="I182" s="39">
        <v>17.892600000000002</v>
      </c>
      <c r="J182" s="39">
        <v>18.650099999999998</v>
      </c>
      <c r="K182" s="39">
        <v>16.811299999999999</v>
      </c>
      <c r="L182" s="39">
        <v>19.161200000000001</v>
      </c>
      <c r="M182" s="39">
        <v>20.340199999999999</v>
      </c>
      <c r="N182" s="39">
        <v>5.7803000000000004</v>
      </c>
      <c r="O182" s="39">
        <v>0</v>
      </c>
      <c r="P182" s="39">
        <v>5.7803000000000004</v>
      </c>
      <c r="Q182" s="39">
        <v>5.8037000000000001</v>
      </c>
      <c r="R182" s="39">
        <v>3.0028999999999999</v>
      </c>
      <c r="S182" s="39" t="s">
        <v>265</v>
      </c>
      <c r="T182" s="39">
        <v>5.7889999999999997</v>
      </c>
      <c r="U182" s="39">
        <v>0</v>
      </c>
      <c r="V182" s="39">
        <v>5.7889999999999997</v>
      </c>
      <c r="W182" s="39">
        <v>5.7889999999999997</v>
      </c>
      <c r="X182" s="39">
        <v>0</v>
      </c>
      <c r="Y182" s="39">
        <v>0</v>
      </c>
      <c r="Z182" s="39">
        <v>5.5644</v>
      </c>
      <c r="AA182" s="39">
        <v>0</v>
      </c>
      <c r="AB182" s="39">
        <v>5.5644</v>
      </c>
      <c r="AC182" s="39">
        <v>6.2637999999999998</v>
      </c>
      <c r="AD182" s="39">
        <v>3.0028999999999999</v>
      </c>
      <c r="AE182" s="39">
        <v>0</v>
      </c>
    </row>
    <row r="183" spans="1:31">
      <c r="A183" s="9">
        <v>45778</v>
      </c>
      <c r="B183" s="39">
        <v>13.882</v>
      </c>
      <c r="C183" s="39">
        <v>18.100899999999999</v>
      </c>
      <c r="D183" s="39">
        <v>12.962300000000001</v>
      </c>
      <c r="E183" s="39">
        <v>10.934699999999999</v>
      </c>
      <c r="F183" s="39">
        <v>17.007899999999999</v>
      </c>
      <c r="G183" s="39">
        <v>19.895</v>
      </c>
      <c r="H183" s="39">
        <v>17.595400000000001</v>
      </c>
      <c r="I183" s="39">
        <v>18.100899999999999</v>
      </c>
      <c r="J183" s="39">
        <v>17.421500000000002</v>
      </c>
      <c r="K183" s="39">
        <v>17.218399999999999</v>
      </c>
      <c r="L183" s="39">
        <v>17.6129</v>
      </c>
      <c r="M183" s="39">
        <v>19.895</v>
      </c>
      <c r="N183" s="39">
        <v>5.2457000000000003</v>
      </c>
      <c r="O183" s="39">
        <v>0</v>
      </c>
      <c r="P183" s="39">
        <v>5.2457000000000003</v>
      </c>
      <c r="Q183" s="39">
        <v>5.1544999999999996</v>
      </c>
      <c r="R183" s="39">
        <v>6.9368999999999996</v>
      </c>
      <c r="S183" s="39" t="s">
        <v>265</v>
      </c>
      <c r="T183" s="39">
        <v>5.9078999999999997</v>
      </c>
      <c r="U183" s="39">
        <v>0</v>
      </c>
      <c r="V183" s="39">
        <v>5.9078999999999997</v>
      </c>
      <c r="W183" s="39">
        <v>5.7091000000000003</v>
      </c>
      <c r="X183" s="39">
        <v>6.9368999999999996</v>
      </c>
      <c r="Y183" s="39">
        <v>0</v>
      </c>
      <c r="Z183" s="39">
        <v>4.9394999999999998</v>
      </c>
      <c r="AA183" s="39">
        <v>0</v>
      </c>
      <c r="AB183" s="39">
        <v>4.9394999999999998</v>
      </c>
      <c r="AC183" s="39">
        <v>4.9394999999999998</v>
      </c>
      <c r="AD183" s="39">
        <v>0</v>
      </c>
      <c r="AE183" s="39">
        <v>0</v>
      </c>
    </row>
    <row r="184" spans="1:31">
      <c r="A184" s="9">
        <v>45809</v>
      </c>
      <c r="B184" s="39">
        <v>14.261200000000001</v>
      </c>
      <c r="C184" s="39">
        <v>18.0867</v>
      </c>
      <c r="D184" s="39">
        <v>13.429</v>
      </c>
      <c r="E184" s="39">
        <v>11.724</v>
      </c>
      <c r="F184" s="39">
        <v>15.5131</v>
      </c>
      <c r="G184" s="39">
        <v>20.202000000000002</v>
      </c>
      <c r="H184" s="39">
        <v>17.214200000000002</v>
      </c>
      <c r="I184" s="39">
        <v>18.0867</v>
      </c>
      <c r="J184" s="39">
        <v>16.941600000000001</v>
      </c>
      <c r="K184" s="39">
        <v>15.9047</v>
      </c>
      <c r="L184" s="39">
        <v>17.8217</v>
      </c>
      <c r="M184" s="39">
        <v>20.202000000000002</v>
      </c>
      <c r="N184" s="39">
        <v>5.3798000000000004</v>
      </c>
      <c r="O184" s="39">
        <v>0</v>
      </c>
      <c r="P184" s="39">
        <v>5.3798000000000004</v>
      </c>
      <c r="Q184" s="39">
        <v>5.7747999999999999</v>
      </c>
      <c r="R184" s="39">
        <v>4.1403999999999996</v>
      </c>
      <c r="S184" s="39" t="s">
        <v>265</v>
      </c>
      <c r="T184" s="39">
        <v>5.4915000000000003</v>
      </c>
      <c r="U184" s="39">
        <v>0</v>
      </c>
      <c r="V184" s="39">
        <v>5.4915000000000003</v>
      </c>
      <c r="W184" s="39">
        <v>5.6902999999999997</v>
      </c>
      <c r="X184" s="39">
        <v>3.6092</v>
      </c>
      <c r="Y184" s="39">
        <v>0</v>
      </c>
      <c r="Z184" s="39">
        <v>5.0220000000000002</v>
      </c>
      <c r="AA184" s="39">
        <v>0</v>
      </c>
      <c r="AB184" s="39">
        <v>5.0220000000000002</v>
      </c>
      <c r="AC184" s="39">
        <v>6.6195000000000004</v>
      </c>
      <c r="AD184" s="39">
        <v>4.3695000000000004</v>
      </c>
      <c r="AE184" s="39">
        <v>0</v>
      </c>
    </row>
    <row r="185" spans="1:31">
      <c r="A185" s="9">
        <v>45839</v>
      </c>
      <c r="B185" s="39">
        <v>15.495799999999999</v>
      </c>
      <c r="C185" s="39">
        <v>17.8917</v>
      </c>
      <c r="D185" s="39">
        <v>15.2088</v>
      </c>
      <c r="E185" s="39">
        <v>9.5550999999999995</v>
      </c>
      <c r="F185" s="39">
        <v>18.972200000000001</v>
      </c>
      <c r="G185" s="39">
        <v>18.422499999999999</v>
      </c>
      <c r="H185" s="39">
        <v>18.350999999999999</v>
      </c>
      <c r="I185" s="39">
        <v>17.8917</v>
      </c>
      <c r="J185" s="39">
        <v>18.424900000000001</v>
      </c>
      <c r="K185" s="39">
        <v>15.92</v>
      </c>
      <c r="L185" s="39">
        <v>19.061699999999998</v>
      </c>
      <c r="M185" s="39">
        <v>18.422499999999999</v>
      </c>
      <c r="N185" s="39">
        <v>5.8456999999999999</v>
      </c>
      <c r="O185" s="39">
        <v>0</v>
      </c>
      <c r="P185" s="39">
        <v>5.8456999999999999</v>
      </c>
      <c r="Q185" s="39">
        <v>5.8623000000000003</v>
      </c>
      <c r="R185" s="39">
        <v>4.6845999999999997</v>
      </c>
      <c r="S185" s="39" t="s">
        <v>265</v>
      </c>
      <c r="T185" s="39">
        <v>5.859</v>
      </c>
      <c r="U185" s="39">
        <v>0</v>
      </c>
      <c r="V185" s="39">
        <v>5.859</v>
      </c>
      <c r="W185" s="39">
        <v>5.8544</v>
      </c>
      <c r="X185" s="39">
        <v>6.5026000000000002</v>
      </c>
      <c r="Y185" s="39">
        <v>0</v>
      </c>
      <c r="Z185" s="39">
        <v>5.5926</v>
      </c>
      <c r="AA185" s="39">
        <v>0</v>
      </c>
      <c r="AB185" s="39">
        <v>5.5926</v>
      </c>
      <c r="AC185" s="39">
        <v>6.0369999999999999</v>
      </c>
      <c r="AD185" s="39">
        <v>3.01</v>
      </c>
      <c r="AE185" s="39">
        <v>0</v>
      </c>
    </row>
    <row r="186" spans="1:31">
      <c r="A186" s="9">
        <v>45870</v>
      </c>
      <c r="B186" s="39">
        <v>10.2597</v>
      </c>
      <c r="C186" s="39">
        <v>17.916699999999999</v>
      </c>
      <c r="D186" s="39">
        <v>9.4778000000000002</v>
      </c>
      <c r="E186" s="39">
        <v>7.8034999999999997</v>
      </c>
      <c r="F186" s="39">
        <v>16.772300000000001</v>
      </c>
      <c r="G186" s="39">
        <v>12.726800000000001</v>
      </c>
      <c r="H186" s="39">
        <v>16.065300000000001</v>
      </c>
      <c r="I186" s="39">
        <v>17.916699999999999</v>
      </c>
      <c r="J186" s="39">
        <v>15.5968</v>
      </c>
      <c r="K186" s="39">
        <v>14.363899999999999</v>
      </c>
      <c r="L186" s="39">
        <v>17.110499999999998</v>
      </c>
      <c r="M186" s="39">
        <v>12.726800000000001</v>
      </c>
      <c r="N186" s="39">
        <v>5.3372000000000002</v>
      </c>
      <c r="O186" s="39">
        <v>0.01</v>
      </c>
      <c r="P186" s="39">
        <v>5.3372000000000002</v>
      </c>
      <c r="Q186" s="39">
        <v>5.3529</v>
      </c>
      <c r="R186" s="39">
        <v>3.2953000000000001</v>
      </c>
      <c r="S186" s="39" t="s">
        <v>265</v>
      </c>
      <c r="T186" s="39">
        <v>5.5162000000000004</v>
      </c>
      <c r="U186" s="39">
        <v>0</v>
      </c>
      <c r="V186" s="39">
        <v>5.5162000000000004</v>
      </c>
      <c r="W186" s="39">
        <v>5.5153999999999996</v>
      </c>
      <c r="X186" s="39">
        <v>6.5026000000000002</v>
      </c>
      <c r="Y186" s="39">
        <v>0</v>
      </c>
      <c r="Z186" s="39">
        <v>4.5202999999999998</v>
      </c>
      <c r="AA186" s="39">
        <v>0.01</v>
      </c>
      <c r="AB186" s="39">
        <v>4.5202999999999998</v>
      </c>
      <c r="AC186" s="39">
        <v>4.5816999999999997</v>
      </c>
      <c r="AD186" s="39">
        <v>3.01</v>
      </c>
      <c r="AE186" s="39">
        <v>0</v>
      </c>
    </row>
    <row r="187" spans="1:31">
      <c r="A187" s="9">
        <v>45901</v>
      </c>
      <c r="B187" s="39">
        <v>10.4573</v>
      </c>
      <c r="C187" s="39">
        <v>17.775099999999998</v>
      </c>
      <c r="D187" s="39">
        <v>9.3879000000000001</v>
      </c>
      <c r="E187" s="39">
        <v>7.5087999999999999</v>
      </c>
      <c r="F187" s="39">
        <v>17.145</v>
      </c>
      <c r="G187" s="39">
        <v>15.869300000000001</v>
      </c>
      <c r="H187" s="39">
        <v>17.182400000000001</v>
      </c>
      <c r="I187" s="39">
        <v>17.775099999999998</v>
      </c>
      <c r="J187" s="39">
        <v>16.9343</v>
      </c>
      <c r="K187" s="39">
        <v>16.567</v>
      </c>
      <c r="L187" s="39">
        <v>17.243600000000001</v>
      </c>
      <c r="M187" s="39">
        <v>15.869300000000001</v>
      </c>
      <c r="N187" s="39">
        <v>5.3411</v>
      </c>
      <c r="O187" s="39">
        <v>0</v>
      </c>
      <c r="P187" s="39">
        <v>5.3411</v>
      </c>
      <c r="Q187" s="39">
        <v>5.3379000000000003</v>
      </c>
      <c r="R187" s="39">
        <v>6.5026000000000002</v>
      </c>
      <c r="S187" s="39" t="s">
        <v>265</v>
      </c>
      <c r="T187" s="39">
        <v>5.3380000000000001</v>
      </c>
      <c r="U187" s="39">
        <v>0</v>
      </c>
      <c r="V187" s="39">
        <v>5.3380000000000001</v>
      </c>
      <c r="W187" s="39">
        <v>5.3346999999999998</v>
      </c>
      <c r="X187" s="39">
        <v>6.5026000000000002</v>
      </c>
      <c r="Y187" s="39">
        <v>0</v>
      </c>
      <c r="Z187" s="39">
        <v>5.4123999999999999</v>
      </c>
      <c r="AA187" s="39">
        <v>0</v>
      </c>
      <c r="AB187" s="39">
        <v>5.4123999999999999</v>
      </c>
      <c r="AC187" s="39">
        <v>5.4123999999999999</v>
      </c>
      <c r="AD187" s="39">
        <v>0</v>
      </c>
      <c r="AE187" s="39">
        <v>0</v>
      </c>
    </row>
    <row r="188" spans="1:31">
      <c r="A188" s="9">
        <v>45931</v>
      </c>
      <c r="B188" s="39">
        <v>16.933599999999998</v>
      </c>
      <c r="C188" s="39">
        <v>17.895499999999998</v>
      </c>
      <c r="D188" s="39">
        <v>16.7973</v>
      </c>
      <c r="E188" s="39">
        <v>12.428599999999999</v>
      </c>
      <c r="F188" s="39">
        <v>18.806899999999999</v>
      </c>
      <c r="G188" s="39">
        <v>17.485900000000001</v>
      </c>
      <c r="H188" s="39">
        <v>18.1919</v>
      </c>
      <c r="I188" s="39">
        <v>17.895499999999998</v>
      </c>
      <c r="J188" s="39">
        <v>18.2393</v>
      </c>
      <c r="K188" s="39">
        <v>16.000499999999999</v>
      </c>
      <c r="L188" s="39">
        <v>18.970500000000001</v>
      </c>
      <c r="M188" s="39">
        <v>17.485900000000001</v>
      </c>
      <c r="N188" s="39">
        <v>5.5995999999999997</v>
      </c>
      <c r="O188" s="39">
        <v>0</v>
      </c>
      <c r="P188" s="39">
        <v>5.5995999999999997</v>
      </c>
      <c r="Q188" s="39">
        <v>5.58</v>
      </c>
      <c r="R188" s="39">
        <v>5.8506</v>
      </c>
      <c r="S188" s="39" t="s">
        <v>265</v>
      </c>
      <c r="T188" s="39">
        <v>5.5228000000000002</v>
      </c>
      <c r="U188" s="39">
        <v>0</v>
      </c>
      <c r="V188" s="39">
        <v>5.5228000000000002</v>
      </c>
      <c r="W188" s="39">
        <v>5.4873000000000003</v>
      </c>
      <c r="X188" s="39">
        <v>6.1913999999999998</v>
      </c>
      <c r="Y188" s="39">
        <v>0</v>
      </c>
      <c r="Z188" s="39">
        <v>6.1906999999999996</v>
      </c>
      <c r="AA188" s="39">
        <v>0</v>
      </c>
      <c r="AB188" s="39">
        <v>6.1906999999999996</v>
      </c>
      <c r="AC188" s="39">
        <v>6.4725000000000001</v>
      </c>
      <c r="AD188" s="39">
        <v>5.3</v>
      </c>
      <c r="AE188" s="39">
        <v>0</v>
      </c>
    </row>
    <row r="189" spans="1:31">
      <c r="A189" s="9">
        <v>45962</v>
      </c>
      <c r="B189" s="39">
        <v>16.194700000000001</v>
      </c>
      <c r="C189" s="39">
        <v>18.011299999999999</v>
      </c>
      <c r="D189" s="39">
        <v>15.801500000000001</v>
      </c>
      <c r="E189" s="39">
        <v>13.790800000000001</v>
      </c>
      <c r="F189" s="39">
        <v>17.004999999999999</v>
      </c>
      <c r="G189" s="39">
        <v>0</v>
      </c>
      <c r="H189" s="39">
        <v>17.215800000000002</v>
      </c>
      <c r="I189" s="39">
        <v>18.011299999999999</v>
      </c>
      <c r="J189" s="39">
        <v>17.0228</v>
      </c>
      <c r="K189" s="39">
        <v>15.9498</v>
      </c>
      <c r="L189" s="39">
        <v>17.5488</v>
      </c>
      <c r="M189" s="39">
        <v>0</v>
      </c>
      <c r="N189" s="39">
        <v>5.6361999999999997</v>
      </c>
      <c r="O189" s="39">
        <v>0</v>
      </c>
      <c r="P189" s="39">
        <v>5.6361999999999997</v>
      </c>
      <c r="Q189" s="39">
        <v>5.9436</v>
      </c>
      <c r="R189" s="39">
        <v>4.6978</v>
      </c>
      <c r="S189" s="39" t="s">
        <v>265</v>
      </c>
      <c r="T189" s="39">
        <v>5.8360000000000003</v>
      </c>
      <c r="U189" s="39">
        <v>0</v>
      </c>
      <c r="V189" s="39">
        <v>5.8360000000000003</v>
      </c>
      <c r="W189" s="39">
        <v>5.8939000000000004</v>
      </c>
      <c r="X189" s="39">
        <v>5.5568999999999997</v>
      </c>
      <c r="Y189" s="39">
        <v>0</v>
      </c>
      <c r="Z189" s="39">
        <v>5.2739000000000003</v>
      </c>
      <c r="AA189" s="39">
        <v>0</v>
      </c>
      <c r="AB189" s="39">
        <v>5.2739000000000003</v>
      </c>
      <c r="AC189" s="39">
        <v>6.0647000000000002</v>
      </c>
      <c r="AD189" s="39">
        <v>4</v>
      </c>
      <c r="AE189" s="39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0" customFormat="1">
      <c r="A1" s="4" t="s">
        <v>129</v>
      </c>
    </row>
    <row r="2" spans="1:19" s="10" customFormat="1" ht="5.25" customHeight="1">
      <c r="A2" s="42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38" customFormat="1" ht="12.75" customHeight="1">
      <c r="A6" s="191" t="s">
        <v>0</v>
      </c>
      <c r="B6" s="22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38" customFormat="1" ht="12.75" customHeight="1">
      <c r="A7" s="192"/>
      <c r="B7" s="227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</row>
    <row r="8" spans="1:19" s="38" customFormat="1" ht="88.5" customHeight="1">
      <c r="A8" s="193"/>
      <c r="B8" s="228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</row>
    <row r="11" spans="1:19" ht="15" hidden="1" customHeight="1" outlineLevel="1">
      <c r="A11" s="9">
        <v>40544</v>
      </c>
      <c r="B11" s="39">
        <v>28.067399999999999</v>
      </c>
      <c r="C11" s="39">
        <v>33.849899999999998</v>
      </c>
      <c r="D11" s="39">
        <v>14.7972</v>
      </c>
      <c r="E11" s="39">
        <v>11.6112</v>
      </c>
      <c r="F11" s="39">
        <v>18.702000000000002</v>
      </c>
      <c r="G11" s="39">
        <v>12.028</v>
      </c>
      <c r="H11" s="39">
        <v>28.490100000000002</v>
      </c>
      <c r="I11" s="39">
        <v>33.902700000000003</v>
      </c>
      <c r="J11" s="39">
        <v>15.2805</v>
      </c>
      <c r="K11" s="39">
        <v>11.6112</v>
      </c>
      <c r="L11" s="39">
        <v>18.715499999999999</v>
      </c>
      <c r="M11" s="39">
        <v>15.158799999999999</v>
      </c>
      <c r="N11" s="39">
        <v>9.1471</v>
      </c>
      <c r="O11" s="39">
        <v>20.041</v>
      </c>
      <c r="P11" s="39">
        <v>7.6437999999999997</v>
      </c>
      <c r="Q11" s="39">
        <v>0</v>
      </c>
      <c r="R11" s="39">
        <v>15.2904</v>
      </c>
      <c r="S11" s="39">
        <v>7.4295999999999998</v>
      </c>
    </row>
    <row r="12" spans="1:19" ht="15" hidden="1" customHeight="1" outlineLevel="1">
      <c r="A12" s="9">
        <v>40575</v>
      </c>
      <c r="B12" s="39">
        <v>26.767900000000001</v>
      </c>
      <c r="C12" s="39">
        <v>33.559199999999997</v>
      </c>
      <c r="D12" s="39">
        <v>15.696899999999999</v>
      </c>
      <c r="E12" s="39">
        <v>11.8348</v>
      </c>
      <c r="F12" s="39">
        <v>20.4648</v>
      </c>
      <c r="G12" s="39">
        <v>12.095599999999999</v>
      </c>
      <c r="H12" s="39">
        <v>27.833300000000001</v>
      </c>
      <c r="I12" s="39">
        <v>33.6008</v>
      </c>
      <c r="J12" s="39">
        <v>16.796700000000001</v>
      </c>
      <c r="K12" s="39">
        <v>11.8348</v>
      </c>
      <c r="L12" s="39">
        <v>20.527899999999999</v>
      </c>
      <c r="M12" s="39">
        <v>14.2736</v>
      </c>
      <c r="N12" s="39">
        <v>9.8355999999999995</v>
      </c>
      <c r="O12" s="39">
        <v>19.995699999999999</v>
      </c>
      <c r="P12" s="39">
        <v>9.4990000000000006</v>
      </c>
      <c r="Q12" s="39">
        <v>0</v>
      </c>
      <c r="R12" s="39">
        <v>12.765599999999999</v>
      </c>
      <c r="S12" s="39">
        <v>9.42</v>
      </c>
    </row>
    <row r="13" spans="1:19" ht="15" hidden="1" customHeight="1" outlineLevel="1">
      <c r="A13" s="9">
        <v>40603</v>
      </c>
      <c r="B13" s="39">
        <v>29.380500000000001</v>
      </c>
      <c r="C13" s="39">
        <v>33.385300000000001</v>
      </c>
      <c r="D13" s="39">
        <v>19.64</v>
      </c>
      <c r="E13" s="39">
        <v>20.391100000000002</v>
      </c>
      <c r="F13" s="39">
        <v>21.730799999999999</v>
      </c>
      <c r="G13" s="39">
        <v>15.227600000000001</v>
      </c>
      <c r="H13" s="39">
        <v>29.7499</v>
      </c>
      <c r="I13" s="39">
        <v>33.3996</v>
      </c>
      <c r="J13" s="39">
        <v>20.420000000000002</v>
      </c>
      <c r="K13" s="39">
        <v>20.391100000000002</v>
      </c>
      <c r="L13" s="39">
        <v>21.7773</v>
      </c>
      <c r="M13" s="39">
        <v>17.687000000000001</v>
      </c>
      <c r="N13" s="39">
        <v>5.4637000000000002</v>
      </c>
      <c r="O13" s="39">
        <v>20.113199999999999</v>
      </c>
      <c r="P13" s="39">
        <v>4.6906999999999996</v>
      </c>
      <c r="Q13" s="39">
        <v>0</v>
      </c>
      <c r="R13" s="39">
        <v>18.152999999999999</v>
      </c>
      <c r="S13" s="39">
        <v>2.8972000000000002</v>
      </c>
    </row>
    <row r="14" spans="1:19" ht="15" hidden="1" customHeight="1" outlineLevel="1">
      <c r="A14" s="9">
        <v>40634</v>
      </c>
      <c r="B14" s="39">
        <v>31.141300000000001</v>
      </c>
      <c r="C14" s="39">
        <v>34.058799999999998</v>
      </c>
      <c r="D14" s="39">
        <v>20.633299999999998</v>
      </c>
      <c r="E14" s="39">
        <v>19.787600000000001</v>
      </c>
      <c r="F14" s="39">
        <v>21.7331</v>
      </c>
      <c r="G14" s="39">
        <v>19.462700000000002</v>
      </c>
      <c r="H14" s="39">
        <v>31.407800000000002</v>
      </c>
      <c r="I14" s="39">
        <v>34.070900000000002</v>
      </c>
      <c r="J14" s="39">
        <v>21.2149</v>
      </c>
      <c r="K14" s="39">
        <v>20.807099999999998</v>
      </c>
      <c r="L14" s="39">
        <v>21.756900000000002</v>
      </c>
      <c r="M14" s="39">
        <v>20.483000000000001</v>
      </c>
      <c r="N14" s="39">
        <v>11.906700000000001</v>
      </c>
      <c r="O14" s="39">
        <v>19.972799999999999</v>
      </c>
      <c r="P14" s="39">
        <v>11.488899999999999</v>
      </c>
      <c r="Q14" s="39">
        <v>9.5</v>
      </c>
      <c r="R14" s="39">
        <v>12.324400000000001</v>
      </c>
      <c r="S14" s="39">
        <v>13.073600000000001</v>
      </c>
    </row>
    <row r="15" spans="1:19" ht="15" hidden="1" customHeight="1" outlineLevel="1">
      <c r="A15" s="9">
        <v>40664</v>
      </c>
      <c r="B15" s="39">
        <v>32.247799999999998</v>
      </c>
      <c r="C15" s="39">
        <v>34.136699999999998</v>
      </c>
      <c r="D15" s="39">
        <v>22.828800000000001</v>
      </c>
      <c r="E15" s="39">
        <v>23.901900000000001</v>
      </c>
      <c r="F15" s="39">
        <v>23.445900000000002</v>
      </c>
      <c r="G15" s="39">
        <v>19.626000000000001</v>
      </c>
      <c r="H15" s="39">
        <v>32.366300000000003</v>
      </c>
      <c r="I15" s="39">
        <v>34.153599999999997</v>
      </c>
      <c r="J15" s="39">
        <v>23.156300000000002</v>
      </c>
      <c r="K15" s="39">
        <v>23.901900000000001</v>
      </c>
      <c r="L15" s="39">
        <v>23.4557</v>
      </c>
      <c r="M15" s="39">
        <v>20.887699999999999</v>
      </c>
      <c r="N15" s="39">
        <v>14.326700000000001</v>
      </c>
      <c r="O15" s="39">
        <v>19.7927</v>
      </c>
      <c r="P15" s="39">
        <v>13.367900000000001</v>
      </c>
      <c r="Q15" s="39">
        <v>0</v>
      </c>
      <c r="R15" s="39">
        <v>14.3597</v>
      </c>
      <c r="S15" s="39">
        <v>13.3514</v>
      </c>
    </row>
    <row r="16" spans="1:19" ht="15" hidden="1" customHeight="1" outlineLevel="1">
      <c r="A16" s="9">
        <v>40695</v>
      </c>
      <c r="B16" s="39">
        <v>31.690200000000001</v>
      </c>
      <c r="C16" s="39">
        <v>34.038899999999998</v>
      </c>
      <c r="D16" s="39">
        <v>22.433299999999999</v>
      </c>
      <c r="E16" s="39">
        <v>23.408799999999999</v>
      </c>
      <c r="F16" s="39">
        <v>22.648800000000001</v>
      </c>
      <c r="G16" s="39">
        <v>21.189499999999999</v>
      </c>
      <c r="H16" s="39">
        <v>31.8248</v>
      </c>
      <c r="I16" s="39">
        <v>34.052900000000001</v>
      </c>
      <c r="J16" s="39">
        <v>22.7437</v>
      </c>
      <c r="K16" s="39">
        <v>23.408799999999999</v>
      </c>
      <c r="L16" s="39">
        <v>22.686399999999999</v>
      </c>
      <c r="M16" s="39">
        <v>22.189699999999998</v>
      </c>
      <c r="N16" s="39">
        <v>14.241</v>
      </c>
      <c r="O16" s="39">
        <v>19.8721</v>
      </c>
      <c r="P16" s="39">
        <v>13.5936</v>
      </c>
      <c r="Q16" s="39">
        <v>0</v>
      </c>
      <c r="R16" s="39">
        <v>13.6767</v>
      </c>
      <c r="S16" s="39">
        <v>13.5883</v>
      </c>
    </row>
    <row r="17" spans="1:19" ht="15" hidden="1" customHeight="1" outlineLevel="1">
      <c r="A17" s="9">
        <v>40725</v>
      </c>
      <c r="B17" s="39">
        <v>28.0762</v>
      </c>
      <c r="C17" s="39">
        <v>32.389099999999999</v>
      </c>
      <c r="D17" s="39">
        <v>20.270299999999999</v>
      </c>
      <c r="E17" s="39">
        <v>20.002500000000001</v>
      </c>
      <c r="F17" s="39">
        <v>22.3245</v>
      </c>
      <c r="G17" s="39">
        <v>17.0488</v>
      </c>
      <c r="H17" s="39">
        <v>28.664899999999999</v>
      </c>
      <c r="I17" s="39">
        <v>32.405799999999999</v>
      </c>
      <c r="J17" s="39">
        <v>21.104500000000002</v>
      </c>
      <c r="K17" s="39">
        <v>20.002500000000001</v>
      </c>
      <c r="L17" s="39">
        <v>22.3383</v>
      </c>
      <c r="M17" s="39">
        <v>19.152699999999999</v>
      </c>
      <c r="N17" s="39">
        <v>13.3628</v>
      </c>
      <c r="O17" s="39">
        <v>20.003699999999998</v>
      </c>
      <c r="P17" s="39">
        <v>13.209300000000001</v>
      </c>
      <c r="Q17" s="39">
        <v>0</v>
      </c>
      <c r="R17" s="39">
        <v>13.655799999999999</v>
      </c>
      <c r="S17" s="39">
        <v>13.206</v>
      </c>
    </row>
    <row r="18" spans="1:19" ht="15" hidden="1" customHeight="1" outlineLevel="1">
      <c r="A18" s="9">
        <v>40756</v>
      </c>
      <c r="B18" s="39">
        <v>27.85</v>
      </c>
      <c r="C18" s="39">
        <v>30.834499999999998</v>
      </c>
      <c r="D18" s="39">
        <v>23.088000000000001</v>
      </c>
      <c r="E18" s="39">
        <v>23.209099999999999</v>
      </c>
      <c r="F18" s="39">
        <v>23.847999999999999</v>
      </c>
      <c r="G18" s="39">
        <v>21.339300000000001</v>
      </c>
      <c r="H18" s="39">
        <v>28.095300000000002</v>
      </c>
      <c r="I18" s="39">
        <v>30.842500000000001</v>
      </c>
      <c r="J18" s="39">
        <v>23.5318</v>
      </c>
      <c r="K18" s="39">
        <v>23.209099999999999</v>
      </c>
      <c r="L18" s="39">
        <v>24.2559</v>
      </c>
      <c r="M18" s="39">
        <v>22.101500000000001</v>
      </c>
      <c r="N18" s="39">
        <v>12.6927</v>
      </c>
      <c r="O18" s="39">
        <v>20.011399999999998</v>
      </c>
      <c r="P18" s="39">
        <v>12.476900000000001</v>
      </c>
      <c r="Q18" s="39">
        <v>0</v>
      </c>
      <c r="R18" s="39">
        <v>9.9936000000000007</v>
      </c>
      <c r="S18" s="39">
        <v>14.1029</v>
      </c>
    </row>
    <row r="19" spans="1:19" ht="15" hidden="1" customHeight="1" outlineLevel="1">
      <c r="A19" s="9">
        <v>40787</v>
      </c>
      <c r="B19" s="39">
        <v>26.5168</v>
      </c>
      <c r="C19" s="39">
        <v>29.540900000000001</v>
      </c>
      <c r="D19" s="39">
        <v>23.493400000000001</v>
      </c>
      <c r="E19" s="39">
        <v>22.007999999999999</v>
      </c>
      <c r="F19" s="39">
        <v>25.9861</v>
      </c>
      <c r="G19" s="39">
        <v>20.269300000000001</v>
      </c>
      <c r="H19" s="39">
        <v>27.1264</v>
      </c>
      <c r="I19" s="39">
        <v>29.549900000000001</v>
      </c>
      <c r="J19" s="39">
        <v>24.499600000000001</v>
      </c>
      <c r="K19" s="39">
        <v>22.007999999999999</v>
      </c>
      <c r="L19" s="39">
        <v>26.742599999999999</v>
      </c>
      <c r="M19" s="39">
        <v>22.2668</v>
      </c>
      <c r="N19" s="39">
        <v>11.755699999999999</v>
      </c>
      <c r="O19" s="39">
        <v>19.513500000000001</v>
      </c>
      <c r="P19" s="39">
        <v>11.666600000000001</v>
      </c>
      <c r="Q19" s="39">
        <v>0</v>
      </c>
      <c r="R19" s="39">
        <v>12.273400000000001</v>
      </c>
      <c r="S19" s="39">
        <v>11.364800000000001</v>
      </c>
    </row>
    <row r="20" spans="1:19" ht="15" hidden="1" customHeight="1" outlineLevel="1">
      <c r="A20" s="9">
        <v>40817</v>
      </c>
      <c r="B20" s="39">
        <v>24.601299999999998</v>
      </c>
      <c r="C20" s="39">
        <v>29.3201</v>
      </c>
      <c r="D20" s="39">
        <v>20.6432</v>
      </c>
      <c r="E20" s="39">
        <v>18.2011</v>
      </c>
      <c r="F20" s="39">
        <v>25.175699999999999</v>
      </c>
      <c r="G20" s="39">
        <v>18.285599999999999</v>
      </c>
      <c r="H20" s="39">
        <v>24.965800000000002</v>
      </c>
      <c r="I20" s="39">
        <v>29.372699999999998</v>
      </c>
      <c r="J20" s="39">
        <v>21.098600000000001</v>
      </c>
      <c r="K20" s="39">
        <v>18.2011</v>
      </c>
      <c r="L20" s="39">
        <v>25.1873</v>
      </c>
      <c r="M20" s="39">
        <v>19.268799999999999</v>
      </c>
      <c r="N20" s="39">
        <v>12.603400000000001</v>
      </c>
      <c r="O20" s="39">
        <v>20.018000000000001</v>
      </c>
      <c r="P20" s="39">
        <v>11.8963</v>
      </c>
      <c r="Q20" s="39">
        <v>0</v>
      </c>
      <c r="R20" s="39">
        <v>11.3543</v>
      </c>
      <c r="S20" s="39">
        <v>11.8995</v>
      </c>
    </row>
    <row r="21" spans="1:19" ht="15" hidden="1" customHeight="1" outlineLevel="1">
      <c r="A21" s="9">
        <v>40848</v>
      </c>
      <c r="B21" s="39">
        <v>24.678000000000001</v>
      </c>
      <c r="C21" s="39">
        <v>28.9161</v>
      </c>
      <c r="D21" s="39">
        <v>20.327100000000002</v>
      </c>
      <c r="E21" s="39">
        <v>18.277699999999999</v>
      </c>
      <c r="F21" s="39">
        <v>23.4954</v>
      </c>
      <c r="G21" s="39">
        <v>17.573599999999999</v>
      </c>
      <c r="H21" s="39">
        <v>24.896999999999998</v>
      </c>
      <c r="I21" s="39">
        <v>28.9223</v>
      </c>
      <c r="J21" s="39">
        <v>20.564900000000002</v>
      </c>
      <c r="K21" s="39">
        <v>18.277699999999999</v>
      </c>
      <c r="L21" s="39">
        <v>23.5059</v>
      </c>
      <c r="M21" s="39">
        <v>18.015499999999999</v>
      </c>
      <c r="N21" s="39">
        <v>15.5547</v>
      </c>
      <c r="O21" s="39">
        <v>20.356000000000002</v>
      </c>
      <c r="P21" s="39">
        <v>15.4786</v>
      </c>
      <c r="Q21" s="39">
        <v>0</v>
      </c>
      <c r="R21" s="39">
        <v>17.279</v>
      </c>
      <c r="S21" s="39">
        <v>15.450200000000001</v>
      </c>
    </row>
    <row r="22" spans="1:19" ht="15" hidden="1" customHeight="1" outlineLevel="1">
      <c r="A22" s="9">
        <v>40878</v>
      </c>
      <c r="B22" s="39">
        <v>26.371600000000001</v>
      </c>
      <c r="C22" s="39">
        <v>30.273800000000001</v>
      </c>
      <c r="D22" s="39">
        <v>21.778400000000001</v>
      </c>
      <c r="E22" s="39">
        <v>19.241900000000001</v>
      </c>
      <c r="F22" s="39">
        <v>25.7163</v>
      </c>
      <c r="G22" s="39">
        <v>18.576799999999999</v>
      </c>
      <c r="H22" s="39">
        <v>26.414899999999999</v>
      </c>
      <c r="I22" s="39">
        <v>30.278500000000001</v>
      </c>
      <c r="J22" s="39">
        <v>21.834800000000001</v>
      </c>
      <c r="K22" s="39">
        <v>19.241900000000001</v>
      </c>
      <c r="L22" s="39">
        <v>25.736499999999999</v>
      </c>
      <c r="M22" s="39">
        <v>18.651</v>
      </c>
      <c r="N22" s="39">
        <v>14.7113</v>
      </c>
      <c r="O22" s="39">
        <v>20.217400000000001</v>
      </c>
      <c r="P22" s="39">
        <v>14.301</v>
      </c>
      <c r="Q22" s="39">
        <v>0</v>
      </c>
      <c r="R22" s="39">
        <v>11.5794</v>
      </c>
      <c r="S22" s="39">
        <v>14.5443</v>
      </c>
    </row>
    <row r="23" spans="1:19" ht="15" hidden="1" customHeight="1" outlineLevel="1">
      <c r="A23" s="9">
        <v>40909</v>
      </c>
      <c r="B23" s="39">
        <v>28.168399999999998</v>
      </c>
      <c r="C23" s="39">
        <v>30.960100000000001</v>
      </c>
      <c r="D23" s="39">
        <v>23.304500000000001</v>
      </c>
      <c r="E23" s="39">
        <v>23.152799999999999</v>
      </c>
      <c r="F23" s="39">
        <v>26.827500000000001</v>
      </c>
      <c r="G23" s="39">
        <v>17.861799999999999</v>
      </c>
      <c r="H23" s="39">
        <v>28.8489</v>
      </c>
      <c r="I23" s="39">
        <v>30.961400000000001</v>
      </c>
      <c r="J23" s="39">
        <v>24.541399999999999</v>
      </c>
      <c r="K23" s="39">
        <v>23.152799999999999</v>
      </c>
      <c r="L23" s="39">
        <v>27.334800000000001</v>
      </c>
      <c r="M23" s="39">
        <v>18.5474</v>
      </c>
      <c r="N23" s="39">
        <v>16.055800000000001</v>
      </c>
      <c r="O23" s="39">
        <v>21.156300000000002</v>
      </c>
      <c r="P23" s="39">
        <v>16.047799999999999</v>
      </c>
      <c r="Q23" s="39">
        <v>0</v>
      </c>
      <c r="R23" s="39">
        <v>9.1117000000000008</v>
      </c>
      <c r="S23" s="39">
        <v>16.812200000000001</v>
      </c>
    </row>
    <row r="24" spans="1:19" ht="15" hidden="1" customHeight="1" outlineLevel="1">
      <c r="A24" s="9">
        <v>40940</v>
      </c>
      <c r="B24" s="39">
        <v>25.8613</v>
      </c>
      <c r="C24" s="39">
        <v>27.316600000000001</v>
      </c>
      <c r="D24" s="39">
        <v>24.715599999999998</v>
      </c>
      <c r="E24" s="39">
        <v>24.861499999999999</v>
      </c>
      <c r="F24" s="39">
        <v>28.595700000000001</v>
      </c>
      <c r="G24" s="39">
        <v>21.3965</v>
      </c>
      <c r="H24" s="39">
        <v>26.0364</v>
      </c>
      <c r="I24" s="39">
        <v>27.3185</v>
      </c>
      <c r="J24" s="39">
        <v>24.997900000000001</v>
      </c>
      <c r="K24" s="39">
        <v>24.861499999999999</v>
      </c>
      <c r="L24" s="39">
        <v>28.6096</v>
      </c>
      <c r="M24" s="39">
        <v>21.797499999999999</v>
      </c>
      <c r="N24" s="39">
        <v>15.1576</v>
      </c>
      <c r="O24" s="39">
        <v>22.7971</v>
      </c>
      <c r="P24" s="39">
        <v>15.070499999999999</v>
      </c>
      <c r="Q24" s="39">
        <v>0</v>
      </c>
      <c r="R24" s="39">
        <v>10.56</v>
      </c>
      <c r="S24" s="39">
        <v>15.119300000000001</v>
      </c>
    </row>
    <row r="25" spans="1:19" ht="15" hidden="1" customHeight="1" outlineLevel="1">
      <c r="A25" s="9">
        <v>40969</v>
      </c>
      <c r="B25" s="39">
        <v>27.3353</v>
      </c>
      <c r="C25" s="39">
        <v>29.215199999999999</v>
      </c>
      <c r="D25" s="39">
        <v>25.013999999999999</v>
      </c>
      <c r="E25" s="39">
        <v>21.233899999999998</v>
      </c>
      <c r="F25" s="39">
        <v>27.209399999999999</v>
      </c>
      <c r="G25" s="39">
        <v>23.281600000000001</v>
      </c>
      <c r="H25" s="39">
        <v>27.413699999999999</v>
      </c>
      <c r="I25" s="39">
        <v>29.224</v>
      </c>
      <c r="J25" s="39">
        <v>25.139900000000001</v>
      </c>
      <c r="K25" s="39">
        <v>21.233899999999998</v>
      </c>
      <c r="L25" s="39">
        <v>27.226600000000001</v>
      </c>
      <c r="M25" s="39">
        <v>23.7178</v>
      </c>
      <c r="N25" s="39">
        <v>18.200500000000002</v>
      </c>
      <c r="O25" s="39">
        <v>19.989899999999999</v>
      </c>
      <c r="P25" s="39">
        <v>18.083600000000001</v>
      </c>
      <c r="Q25" s="39">
        <v>0</v>
      </c>
      <c r="R25" s="39">
        <v>10.8002</v>
      </c>
      <c r="S25" s="39">
        <v>18.330300000000001</v>
      </c>
    </row>
    <row r="26" spans="1:19" ht="15" hidden="1" customHeight="1" outlineLevel="1">
      <c r="A26" s="9">
        <v>41000</v>
      </c>
      <c r="B26" s="39">
        <v>25.979800000000001</v>
      </c>
      <c r="C26" s="39">
        <v>28.9437</v>
      </c>
      <c r="D26" s="39">
        <v>23.0246</v>
      </c>
      <c r="E26" s="39">
        <v>16.921600000000002</v>
      </c>
      <c r="F26" s="39">
        <v>26.118400000000001</v>
      </c>
      <c r="G26" s="39">
        <v>21.754999999999999</v>
      </c>
      <c r="H26" s="39">
        <v>26.051100000000002</v>
      </c>
      <c r="I26" s="39">
        <v>28.949000000000002</v>
      </c>
      <c r="J26" s="39">
        <v>23.1358</v>
      </c>
      <c r="K26" s="39">
        <v>16.921600000000002</v>
      </c>
      <c r="L26" s="39">
        <v>26.301300000000001</v>
      </c>
      <c r="M26" s="39">
        <v>21.8813</v>
      </c>
      <c r="N26" s="39">
        <v>11.8047</v>
      </c>
      <c r="O26" s="39">
        <v>19.227</v>
      </c>
      <c r="P26" s="39">
        <v>11.379200000000001</v>
      </c>
      <c r="Q26" s="39">
        <v>0</v>
      </c>
      <c r="R26" s="39">
        <v>10.571099999999999</v>
      </c>
      <c r="S26" s="39">
        <v>13.0924</v>
      </c>
    </row>
    <row r="27" spans="1:19" ht="15" hidden="1" customHeight="1" outlineLevel="1">
      <c r="A27" s="9">
        <v>41030</v>
      </c>
      <c r="B27" s="39">
        <v>26.747599999999998</v>
      </c>
      <c r="C27" s="39">
        <v>29.543900000000001</v>
      </c>
      <c r="D27" s="39">
        <v>23.778600000000001</v>
      </c>
      <c r="E27" s="39">
        <v>19.286100000000001</v>
      </c>
      <c r="F27" s="39">
        <v>26.392099999999999</v>
      </c>
      <c r="G27" s="39">
        <v>22.140499999999999</v>
      </c>
      <c r="H27" s="39">
        <v>27.271999999999998</v>
      </c>
      <c r="I27" s="39">
        <v>29.584</v>
      </c>
      <c r="J27" s="39">
        <v>24.611000000000001</v>
      </c>
      <c r="K27" s="39">
        <v>19.286100000000001</v>
      </c>
      <c r="L27" s="39">
        <v>26.394400000000001</v>
      </c>
      <c r="M27" s="39">
        <v>24.781099999999999</v>
      </c>
      <c r="N27" s="39">
        <v>14.6716</v>
      </c>
      <c r="O27" s="39">
        <v>20.014600000000002</v>
      </c>
      <c r="P27" s="39">
        <v>14.379799999999999</v>
      </c>
      <c r="Q27" s="39">
        <v>0</v>
      </c>
      <c r="R27" s="39">
        <v>15.081</v>
      </c>
      <c r="S27" s="39">
        <v>14.3789</v>
      </c>
    </row>
    <row r="28" spans="1:19" ht="15" hidden="1" customHeight="1" outlineLevel="1">
      <c r="A28" s="9">
        <v>41061</v>
      </c>
      <c r="B28" s="39">
        <v>25.8553</v>
      </c>
      <c r="C28" s="39">
        <v>28.337299999999999</v>
      </c>
      <c r="D28" s="39">
        <v>23.781199999999998</v>
      </c>
      <c r="E28" s="39">
        <v>17.939599999999999</v>
      </c>
      <c r="F28" s="39">
        <v>26.779900000000001</v>
      </c>
      <c r="G28" s="39">
        <v>23.0227</v>
      </c>
      <c r="H28" s="39">
        <v>26.402699999999999</v>
      </c>
      <c r="I28" s="39">
        <v>28.342199999999998</v>
      </c>
      <c r="J28" s="39">
        <v>24.643799999999999</v>
      </c>
      <c r="K28" s="39">
        <v>17.939599999999999</v>
      </c>
      <c r="L28" s="39">
        <v>26.783999999999999</v>
      </c>
      <c r="M28" s="39">
        <v>26.529</v>
      </c>
      <c r="N28" s="39">
        <v>13.7705</v>
      </c>
      <c r="O28" s="39">
        <v>19.988299999999999</v>
      </c>
      <c r="P28" s="39">
        <v>13.7316</v>
      </c>
      <c r="Q28" s="39">
        <v>0</v>
      </c>
      <c r="R28" s="39">
        <v>14.9352</v>
      </c>
      <c r="S28" s="39">
        <v>13.728899999999999</v>
      </c>
    </row>
    <row r="29" spans="1:19" ht="15" hidden="1" customHeight="1" outlineLevel="1">
      <c r="A29" s="9">
        <v>41091</v>
      </c>
      <c r="B29" s="39">
        <v>25.778500000000001</v>
      </c>
      <c r="C29" s="39">
        <v>28.6096</v>
      </c>
      <c r="D29" s="39">
        <v>23.279900000000001</v>
      </c>
      <c r="E29" s="39">
        <v>16.983499999999999</v>
      </c>
      <c r="F29" s="39">
        <v>26.7835</v>
      </c>
      <c r="G29" s="39">
        <v>24.7041</v>
      </c>
      <c r="H29" s="39">
        <v>25.811699999999998</v>
      </c>
      <c r="I29" s="39">
        <v>28.610800000000001</v>
      </c>
      <c r="J29" s="39">
        <v>23.329899999999999</v>
      </c>
      <c r="K29" s="39">
        <v>16.983499999999999</v>
      </c>
      <c r="L29" s="39">
        <v>26.784199999999998</v>
      </c>
      <c r="M29" s="39">
        <v>25.010400000000001</v>
      </c>
      <c r="N29" s="39">
        <v>13.0321</v>
      </c>
      <c r="O29" s="39">
        <v>20.449300000000001</v>
      </c>
      <c r="P29" s="39">
        <v>12.827999999999999</v>
      </c>
      <c r="Q29" s="39">
        <v>0</v>
      </c>
      <c r="R29" s="39">
        <v>16.870200000000001</v>
      </c>
      <c r="S29" s="39">
        <v>12.796900000000001</v>
      </c>
    </row>
    <row r="30" spans="1:19" ht="15" hidden="1" customHeight="1" outlineLevel="1">
      <c r="A30" s="9">
        <v>41122</v>
      </c>
      <c r="B30" s="39">
        <v>26.258299999999998</v>
      </c>
      <c r="C30" s="39">
        <v>29.834900000000001</v>
      </c>
      <c r="D30" s="39">
        <v>22.662500000000001</v>
      </c>
      <c r="E30" s="39">
        <v>17.515499999999999</v>
      </c>
      <c r="F30" s="39">
        <v>26.831700000000001</v>
      </c>
      <c r="G30" s="39">
        <v>21.753699999999998</v>
      </c>
      <c r="H30" s="39">
        <v>26.317599999999999</v>
      </c>
      <c r="I30" s="39">
        <v>29.836500000000001</v>
      </c>
      <c r="J30" s="39">
        <v>22.749600000000001</v>
      </c>
      <c r="K30" s="39">
        <v>17.515499999999999</v>
      </c>
      <c r="L30" s="39">
        <v>26.878699999999998</v>
      </c>
      <c r="M30" s="39">
        <v>22.087499999999999</v>
      </c>
      <c r="N30" s="39">
        <v>12.8392</v>
      </c>
      <c r="O30" s="39">
        <v>21.061900000000001</v>
      </c>
      <c r="P30" s="39">
        <v>12.6694</v>
      </c>
      <c r="Q30" s="39">
        <v>0</v>
      </c>
      <c r="R30" s="39">
        <v>14.5349</v>
      </c>
      <c r="S30" s="39">
        <v>12.1957</v>
      </c>
    </row>
    <row r="31" spans="1:19" ht="15" hidden="1" customHeight="1" outlineLevel="1">
      <c r="A31" s="9">
        <v>41153</v>
      </c>
      <c r="B31" s="39">
        <v>25.998999999999999</v>
      </c>
      <c r="C31" s="39">
        <v>28.9955</v>
      </c>
      <c r="D31" s="39">
        <v>23.087</v>
      </c>
      <c r="E31" s="39">
        <v>18.105499999999999</v>
      </c>
      <c r="F31" s="39">
        <v>27.4712</v>
      </c>
      <c r="G31" s="39">
        <v>17.484200000000001</v>
      </c>
      <c r="H31" s="39">
        <v>26.0078</v>
      </c>
      <c r="I31" s="39">
        <v>28.997</v>
      </c>
      <c r="J31" s="39">
        <v>23.099299999999999</v>
      </c>
      <c r="K31" s="39">
        <v>18.105499999999999</v>
      </c>
      <c r="L31" s="39">
        <v>27.4712</v>
      </c>
      <c r="M31" s="39">
        <v>17.5046</v>
      </c>
      <c r="N31" s="39">
        <v>14.7766</v>
      </c>
      <c r="O31" s="39">
        <v>19.9359</v>
      </c>
      <c r="P31" s="39">
        <v>14.2019</v>
      </c>
      <c r="Q31" s="39">
        <v>0</v>
      </c>
      <c r="R31" s="39">
        <v>0</v>
      </c>
      <c r="S31" s="39">
        <v>14.2019</v>
      </c>
    </row>
    <row r="32" spans="1:19" ht="15" hidden="1" customHeight="1" outlineLevel="1">
      <c r="A32" s="9">
        <v>41183</v>
      </c>
      <c r="B32" s="39">
        <v>26.625800000000002</v>
      </c>
      <c r="C32" s="39">
        <v>29.074200000000001</v>
      </c>
      <c r="D32" s="39">
        <v>24.123999999999999</v>
      </c>
      <c r="E32" s="39">
        <v>21.542999999999999</v>
      </c>
      <c r="F32" s="39">
        <v>28.365400000000001</v>
      </c>
      <c r="G32" s="39">
        <v>18.0806</v>
      </c>
      <c r="H32" s="39">
        <v>27.148</v>
      </c>
      <c r="I32" s="39">
        <v>29.074200000000001</v>
      </c>
      <c r="J32" s="39">
        <v>24.986499999999999</v>
      </c>
      <c r="K32" s="39">
        <v>21.542999999999999</v>
      </c>
      <c r="L32" s="39">
        <v>28.381599999999999</v>
      </c>
      <c r="M32" s="39">
        <v>19.079000000000001</v>
      </c>
      <c r="N32" s="39">
        <v>15.346299999999999</v>
      </c>
      <c r="O32" s="39">
        <v>26.046600000000002</v>
      </c>
      <c r="P32" s="39">
        <v>15.345000000000001</v>
      </c>
      <c r="Q32" s="39">
        <v>0</v>
      </c>
      <c r="R32" s="39">
        <v>14.193300000000001</v>
      </c>
      <c r="S32" s="39">
        <v>15.353</v>
      </c>
    </row>
    <row r="33" spans="1:19" ht="15" hidden="1" customHeight="1" outlineLevel="1">
      <c r="A33" s="9">
        <v>41214</v>
      </c>
      <c r="B33" s="39">
        <v>27.861599999999999</v>
      </c>
      <c r="C33" s="39">
        <v>29.595800000000001</v>
      </c>
      <c r="D33" s="39">
        <v>25.8934</v>
      </c>
      <c r="E33" s="39">
        <v>22.028600000000001</v>
      </c>
      <c r="F33" s="39">
        <v>29.2453</v>
      </c>
      <c r="G33" s="39">
        <v>22.505099999999999</v>
      </c>
      <c r="H33" s="39">
        <v>27.970300000000002</v>
      </c>
      <c r="I33" s="39">
        <v>29.597200000000001</v>
      </c>
      <c r="J33" s="39">
        <v>26.089600000000001</v>
      </c>
      <c r="K33" s="39">
        <v>22.028600000000001</v>
      </c>
      <c r="L33" s="39">
        <v>29.2453</v>
      </c>
      <c r="M33" s="39">
        <v>23.2058</v>
      </c>
      <c r="N33" s="39">
        <v>15.308400000000001</v>
      </c>
      <c r="O33" s="39">
        <v>2.0737000000000001</v>
      </c>
      <c r="P33" s="39">
        <v>15.3512</v>
      </c>
      <c r="Q33" s="39">
        <v>0</v>
      </c>
      <c r="R33" s="39">
        <v>0</v>
      </c>
      <c r="S33" s="39">
        <v>15.3512</v>
      </c>
    </row>
    <row r="34" spans="1:19" ht="15" hidden="1" customHeight="1" outlineLevel="1">
      <c r="A34" s="9">
        <v>41244</v>
      </c>
      <c r="B34" s="39">
        <v>28.3291</v>
      </c>
      <c r="C34" s="39">
        <v>30.043399999999998</v>
      </c>
      <c r="D34" s="39">
        <v>25.997399999999999</v>
      </c>
      <c r="E34" s="39">
        <v>21.041599999999999</v>
      </c>
      <c r="F34" s="39">
        <v>28.744900000000001</v>
      </c>
      <c r="G34" s="39">
        <v>22.3141</v>
      </c>
      <c r="H34" s="39">
        <v>28.344799999999999</v>
      </c>
      <c r="I34" s="39">
        <v>30.043399999999998</v>
      </c>
      <c r="J34" s="39">
        <v>26.025099999999998</v>
      </c>
      <c r="K34" s="39">
        <v>21.041599999999999</v>
      </c>
      <c r="L34" s="39">
        <v>28.753799999999998</v>
      </c>
      <c r="M34" s="39">
        <v>22.434799999999999</v>
      </c>
      <c r="N34" s="39">
        <v>19.259599999999999</v>
      </c>
      <c r="O34" s="39">
        <v>26.907800000000002</v>
      </c>
      <c r="P34" s="39">
        <v>19.228899999999999</v>
      </c>
      <c r="Q34" s="39">
        <v>0</v>
      </c>
      <c r="R34" s="39">
        <v>23</v>
      </c>
      <c r="S34" s="39">
        <v>18.056899999999999</v>
      </c>
    </row>
    <row r="35" spans="1:19" ht="15" hidden="1" customHeight="1" outlineLevel="1">
      <c r="A35" s="9">
        <v>41275</v>
      </c>
      <c r="B35" s="39">
        <v>29.7227</v>
      </c>
      <c r="C35" s="39">
        <v>30.737300000000001</v>
      </c>
      <c r="D35" s="39">
        <v>27.8202</v>
      </c>
      <c r="E35" s="39">
        <v>20.577000000000002</v>
      </c>
      <c r="F35" s="39">
        <v>29.639199999999999</v>
      </c>
      <c r="G35" s="39">
        <v>29.196300000000001</v>
      </c>
      <c r="H35" s="39">
        <v>29.722799999999999</v>
      </c>
      <c r="I35" s="39">
        <v>30.737400000000001</v>
      </c>
      <c r="J35" s="39">
        <v>27.8202</v>
      </c>
      <c r="K35" s="39">
        <v>20.577000000000002</v>
      </c>
      <c r="L35" s="39">
        <v>29.639199999999999</v>
      </c>
      <c r="M35" s="39">
        <v>29.196300000000001</v>
      </c>
      <c r="N35" s="39">
        <v>7.673</v>
      </c>
      <c r="O35" s="39">
        <v>7.673</v>
      </c>
      <c r="P35" s="39">
        <v>0</v>
      </c>
      <c r="Q35" s="39">
        <v>0</v>
      </c>
      <c r="R35" s="39">
        <v>0</v>
      </c>
      <c r="S35" s="39" t="s">
        <v>265</v>
      </c>
    </row>
    <row r="36" spans="1:19" ht="15" hidden="1" customHeight="1" outlineLevel="1">
      <c r="A36" s="9">
        <v>41306</v>
      </c>
      <c r="B36" s="39">
        <v>28.686299999999999</v>
      </c>
      <c r="C36" s="39">
        <v>29.120799999999999</v>
      </c>
      <c r="D36" s="39">
        <v>27.8856</v>
      </c>
      <c r="E36" s="39">
        <v>22.2761</v>
      </c>
      <c r="F36" s="39">
        <v>29.944400000000002</v>
      </c>
      <c r="G36" s="39">
        <v>25.099900000000002</v>
      </c>
      <c r="H36" s="39">
        <v>28.867799999999999</v>
      </c>
      <c r="I36" s="39">
        <v>29.120899999999999</v>
      </c>
      <c r="J36" s="39">
        <v>28.392800000000001</v>
      </c>
      <c r="K36" s="39">
        <v>22.2761</v>
      </c>
      <c r="L36" s="39">
        <v>29.944400000000002</v>
      </c>
      <c r="M36" s="39">
        <v>29.0718</v>
      </c>
      <c r="N36" s="39">
        <v>0.54239999999999999</v>
      </c>
      <c r="O36" s="39">
        <v>16.591200000000001</v>
      </c>
      <c r="P36" s="39">
        <v>0.53759999999999997</v>
      </c>
      <c r="Q36" s="39">
        <v>0</v>
      </c>
      <c r="R36" s="39">
        <v>0</v>
      </c>
      <c r="S36" s="39">
        <v>0.53759999999999997</v>
      </c>
    </row>
    <row r="37" spans="1:19" ht="15" hidden="1" customHeight="1" outlineLevel="1">
      <c r="A37" s="9">
        <v>41334</v>
      </c>
      <c r="B37" s="39">
        <v>29.1281</v>
      </c>
      <c r="C37" s="39">
        <v>30.185199999999998</v>
      </c>
      <c r="D37" s="39">
        <v>27.230499999999999</v>
      </c>
      <c r="E37" s="39">
        <v>23.278700000000001</v>
      </c>
      <c r="F37" s="39">
        <v>28.404499999999999</v>
      </c>
      <c r="G37" s="39">
        <v>29.328600000000002</v>
      </c>
      <c r="H37" s="39">
        <v>29.128299999999999</v>
      </c>
      <c r="I37" s="39">
        <v>30.185500000000001</v>
      </c>
      <c r="J37" s="39">
        <v>27.230499999999999</v>
      </c>
      <c r="K37" s="39">
        <v>23.278700000000001</v>
      </c>
      <c r="L37" s="39">
        <v>28.404499999999999</v>
      </c>
      <c r="M37" s="39">
        <v>29.328600000000002</v>
      </c>
      <c r="N37" s="39">
        <v>5.5031999999999996</v>
      </c>
      <c r="O37" s="39">
        <v>5.5031999999999996</v>
      </c>
      <c r="P37" s="39">
        <v>0</v>
      </c>
      <c r="Q37" s="39">
        <v>0</v>
      </c>
      <c r="R37" s="39">
        <v>0</v>
      </c>
      <c r="S37" s="39" t="s">
        <v>265</v>
      </c>
    </row>
    <row r="38" spans="1:19" ht="15" hidden="1" customHeight="1" outlineLevel="1">
      <c r="A38" s="9">
        <v>41365</v>
      </c>
      <c r="B38" s="39">
        <v>28.435099999999998</v>
      </c>
      <c r="C38" s="39">
        <v>29.755600000000001</v>
      </c>
      <c r="D38" s="39">
        <v>26.62</v>
      </c>
      <c r="E38" s="39">
        <v>22.526700000000002</v>
      </c>
      <c r="F38" s="39">
        <v>28.976199999999999</v>
      </c>
      <c r="G38" s="39">
        <v>24.826000000000001</v>
      </c>
      <c r="H38" s="39">
        <v>28.435600000000001</v>
      </c>
      <c r="I38" s="39">
        <v>29.756599999999999</v>
      </c>
      <c r="J38" s="39">
        <v>26.62</v>
      </c>
      <c r="K38" s="39">
        <v>22.526700000000002</v>
      </c>
      <c r="L38" s="39">
        <v>28.976199999999999</v>
      </c>
      <c r="M38" s="39">
        <v>24.826000000000001</v>
      </c>
      <c r="N38" s="39">
        <v>3.8325999999999998</v>
      </c>
      <c r="O38" s="39">
        <v>3.8325999999999998</v>
      </c>
      <c r="P38" s="39">
        <v>0</v>
      </c>
      <c r="Q38" s="39">
        <v>0</v>
      </c>
      <c r="R38" s="39">
        <v>0</v>
      </c>
      <c r="S38" s="39" t="s">
        <v>265</v>
      </c>
    </row>
    <row r="39" spans="1:19" ht="15" hidden="1" customHeight="1" outlineLevel="1">
      <c r="A39" s="9">
        <v>41395</v>
      </c>
      <c r="B39" s="39">
        <v>28.552099999999999</v>
      </c>
      <c r="C39" s="39">
        <v>29.245999999999999</v>
      </c>
      <c r="D39" s="39">
        <v>27.498899999999999</v>
      </c>
      <c r="E39" s="39">
        <v>22.288699999999999</v>
      </c>
      <c r="F39" s="39">
        <v>29.846599999999999</v>
      </c>
      <c r="G39" s="39">
        <v>24.5181</v>
      </c>
      <c r="H39" s="39">
        <v>28.563700000000001</v>
      </c>
      <c r="I39" s="39">
        <v>29.246200000000002</v>
      </c>
      <c r="J39" s="39">
        <v>27.526199999999999</v>
      </c>
      <c r="K39" s="39">
        <v>22.288699999999999</v>
      </c>
      <c r="L39" s="39">
        <v>29.846599999999999</v>
      </c>
      <c r="M39" s="39">
        <v>24.703800000000001</v>
      </c>
      <c r="N39" s="39">
        <v>8.7246000000000006</v>
      </c>
      <c r="O39" s="39">
        <v>14.602499999999999</v>
      </c>
      <c r="P39" s="39">
        <v>8.6363000000000003</v>
      </c>
      <c r="Q39" s="39">
        <v>0</v>
      </c>
      <c r="R39" s="39">
        <v>0</v>
      </c>
      <c r="S39" s="39">
        <v>8.6363000000000003</v>
      </c>
    </row>
    <row r="40" spans="1:19" ht="15" hidden="1" customHeight="1" outlineLevel="1">
      <c r="A40" s="9">
        <v>41426</v>
      </c>
      <c r="B40" s="39">
        <v>26.994499999999999</v>
      </c>
      <c r="C40" s="39">
        <v>27.3279</v>
      </c>
      <c r="D40" s="39">
        <v>26.715</v>
      </c>
      <c r="E40" s="39">
        <v>22.852900000000002</v>
      </c>
      <c r="F40" s="39">
        <v>29.1145</v>
      </c>
      <c r="G40" s="39">
        <v>26.323399999999999</v>
      </c>
      <c r="H40" s="39">
        <v>26.9983</v>
      </c>
      <c r="I40" s="39">
        <v>27.327999999999999</v>
      </c>
      <c r="J40" s="39">
        <v>26.721900000000002</v>
      </c>
      <c r="K40" s="39">
        <v>22.852900000000002</v>
      </c>
      <c r="L40" s="39">
        <v>29.1145</v>
      </c>
      <c r="M40" s="39">
        <v>26.354099999999999</v>
      </c>
      <c r="N40" s="39">
        <v>11.3515</v>
      </c>
      <c r="O40" s="39">
        <v>16.833500000000001</v>
      </c>
      <c r="P40" s="39">
        <v>11.3</v>
      </c>
      <c r="Q40" s="39">
        <v>0</v>
      </c>
      <c r="R40" s="39">
        <v>0</v>
      </c>
      <c r="S40" s="39">
        <v>11.3</v>
      </c>
    </row>
    <row r="41" spans="1:19" ht="15" hidden="1" customHeight="1" outlineLevel="1">
      <c r="A41" s="9">
        <v>41456</v>
      </c>
      <c r="B41" s="39">
        <v>27.8523</v>
      </c>
      <c r="C41" s="39">
        <v>27.7408</v>
      </c>
      <c r="D41" s="39">
        <v>27.991800000000001</v>
      </c>
      <c r="E41" s="39">
        <v>24.359200000000001</v>
      </c>
      <c r="F41" s="39">
        <v>29.378399999999999</v>
      </c>
      <c r="G41" s="39">
        <v>26.467099999999999</v>
      </c>
      <c r="H41" s="39">
        <v>27.854900000000001</v>
      </c>
      <c r="I41" s="39">
        <v>27.7408</v>
      </c>
      <c r="J41" s="39">
        <v>27.997699999999998</v>
      </c>
      <c r="K41" s="39">
        <v>24.359200000000001</v>
      </c>
      <c r="L41" s="39">
        <v>29.378399999999999</v>
      </c>
      <c r="M41" s="39">
        <v>26.495899999999999</v>
      </c>
      <c r="N41" s="39">
        <v>12.8184</v>
      </c>
      <c r="O41" s="39">
        <v>28.513500000000001</v>
      </c>
      <c r="P41" s="39">
        <v>11.8</v>
      </c>
      <c r="Q41" s="39">
        <v>0</v>
      </c>
      <c r="R41" s="39">
        <v>0</v>
      </c>
      <c r="S41" s="39">
        <v>11.8</v>
      </c>
    </row>
    <row r="42" spans="1:19" ht="15" hidden="1" customHeight="1" outlineLevel="1">
      <c r="A42" s="9">
        <v>41487</v>
      </c>
      <c r="B42" s="39">
        <v>26.117599999999999</v>
      </c>
      <c r="C42" s="39">
        <v>26.193999999999999</v>
      </c>
      <c r="D42" s="39">
        <v>26.037500000000001</v>
      </c>
      <c r="E42" s="39">
        <v>21.157399999999999</v>
      </c>
      <c r="F42" s="39">
        <v>27.470099999999999</v>
      </c>
      <c r="G42" s="39">
        <v>24.974799999999998</v>
      </c>
      <c r="H42" s="39">
        <v>26.117699999999999</v>
      </c>
      <c r="I42" s="39">
        <v>26.194199999999999</v>
      </c>
      <c r="J42" s="39">
        <v>26.037500000000001</v>
      </c>
      <c r="K42" s="39">
        <v>21.157399999999999</v>
      </c>
      <c r="L42" s="39">
        <v>27.470099999999999</v>
      </c>
      <c r="M42" s="39">
        <v>24.974799999999998</v>
      </c>
      <c r="N42" s="39">
        <v>2.3123</v>
      </c>
      <c r="O42" s="39">
        <v>2.3123</v>
      </c>
      <c r="P42" s="39">
        <v>0</v>
      </c>
      <c r="Q42" s="39">
        <v>0</v>
      </c>
      <c r="R42" s="39">
        <v>0</v>
      </c>
      <c r="S42" s="39" t="s">
        <v>265</v>
      </c>
    </row>
    <row r="43" spans="1:19" ht="15" hidden="1" customHeight="1" outlineLevel="1">
      <c r="A43" s="9">
        <v>41518</v>
      </c>
      <c r="B43" s="39">
        <v>26.2578</v>
      </c>
      <c r="C43" s="39">
        <v>25.612500000000001</v>
      </c>
      <c r="D43" s="39">
        <v>26.945399999999999</v>
      </c>
      <c r="E43" s="39">
        <v>22.226099999999999</v>
      </c>
      <c r="F43" s="39">
        <v>29.331600000000002</v>
      </c>
      <c r="G43" s="39">
        <v>25.508400000000002</v>
      </c>
      <c r="H43" s="39">
        <v>26.274799999999999</v>
      </c>
      <c r="I43" s="39">
        <v>25.612200000000001</v>
      </c>
      <c r="J43" s="39">
        <v>26.9834</v>
      </c>
      <c r="K43" s="39">
        <v>22.226099999999999</v>
      </c>
      <c r="L43" s="39">
        <v>29.331600000000002</v>
      </c>
      <c r="M43" s="39">
        <v>25.8309</v>
      </c>
      <c r="N43" s="39">
        <v>16.678899999999999</v>
      </c>
      <c r="O43" s="39">
        <v>43.2074</v>
      </c>
      <c r="P43" s="39">
        <v>16.5639</v>
      </c>
      <c r="Q43" s="39">
        <v>0</v>
      </c>
      <c r="R43" s="39">
        <v>0</v>
      </c>
      <c r="S43" s="39">
        <v>16.5639</v>
      </c>
    </row>
    <row r="44" spans="1:19" ht="15" hidden="1" customHeight="1" outlineLevel="1">
      <c r="A44" s="9">
        <v>41548</v>
      </c>
      <c r="B44" s="39">
        <v>26.019600000000001</v>
      </c>
      <c r="C44" s="39">
        <v>25.729099999999999</v>
      </c>
      <c r="D44" s="39">
        <v>26.361499999999999</v>
      </c>
      <c r="E44" s="39">
        <v>22.324400000000001</v>
      </c>
      <c r="F44" s="39">
        <v>28.0595</v>
      </c>
      <c r="G44" s="39">
        <v>26.423300000000001</v>
      </c>
      <c r="H44" s="39">
        <v>26.028300000000002</v>
      </c>
      <c r="I44" s="39">
        <v>25.729299999999999</v>
      </c>
      <c r="J44" s="39">
        <v>26.380600000000001</v>
      </c>
      <c r="K44" s="39">
        <v>22.369499999999999</v>
      </c>
      <c r="L44" s="39">
        <v>28.0595</v>
      </c>
      <c r="M44" s="39">
        <v>26.433399999999999</v>
      </c>
      <c r="N44" s="39">
        <v>14.7722</v>
      </c>
      <c r="O44" s="39">
        <v>7.9337</v>
      </c>
      <c r="P44" s="39">
        <v>14.819000000000001</v>
      </c>
      <c r="Q44" s="39">
        <v>15.0083</v>
      </c>
      <c r="R44" s="39">
        <v>0</v>
      </c>
      <c r="S44" s="39">
        <v>12.0784</v>
      </c>
    </row>
    <row r="45" spans="1:19" ht="15" hidden="1" customHeight="1" outlineLevel="1">
      <c r="A45" s="9">
        <v>41579</v>
      </c>
      <c r="B45" s="39">
        <v>25.9892</v>
      </c>
      <c r="C45" s="39">
        <v>25.767199999999999</v>
      </c>
      <c r="D45" s="39">
        <v>26.266200000000001</v>
      </c>
      <c r="E45" s="39">
        <v>23.005400000000002</v>
      </c>
      <c r="F45" s="39">
        <v>27.8188</v>
      </c>
      <c r="G45" s="39">
        <v>24.343800000000002</v>
      </c>
      <c r="H45" s="39">
        <v>25.993500000000001</v>
      </c>
      <c r="I45" s="39">
        <v>25.767499999999998</v>
      </c>
      <c r="J45" s="39">
        <v>26.275600000000001</v>
      </c>
      <c r="K45" s="39">
        <v>23.011600000000001</v>
      </c>
      <c r="L45" s="39">
        <v>27.8188</v>
      </c>
      <c r="M45" s="39">
        <v>24.3934</v>
      </c>
      <c r="N45" s="39">
        <v>12.023899999999999</v>
      </c>
      <c r="O45" s="39">
        <v>1.8393999999999999</v>
      </c>
      <c r="P45" s="39">
        <v>12.2826</v>
      </c>
      <c r="Q45" s="39">
        <v>15.0084</v>
      </c>
      <c r="R45" s="39">
        <v>0</v>
      </c>
      <c r="S45" s="39">
        <v>11.3</v>
      </c>
    </row>
    <row r="46" spans="1:19" ht="15" hidden="1" customHeight="1" outlineLevel="1">
      <c r="A46" s="9">
        <v>41609</v>
      </c>
      <c r="B46" s="39">
        <v>25.948699999999999</v>
      </c>
      <c r="C46" s="39">
        <v>26.1403</v>
      </c>
      <c r="D46" s="39">
        <v>25.765899999999998</v>
      </c>
      <c r="E46" s="39">
        <v>23.566099999999999</v>
      </c>
      <c r="F46" s="39">
        <v>27.513100000000001</v>
      </c>
      <c r="G46" s="39">
        <v>24.7303</v>
      </c>
      <c r="H46" s="39">
        <v>25.950500000000002</v>
      </c>
      <c r="I46" s="39">
        <v>26.140599999999999</v>
      </c>
      <c r="J46" s="39">
        <v>25.769200000000001</v>
      </c>
      <c r="K46" s="39">
        <v>23.566099999999999</v>
      </c>
      <c r="L46" s="39">
        <v>27.513100000000001</v>
      </c>
      <c r="M46" s="39">
        <v>24.754300000000001</v>
      </c>
      <c r="N46" s="39">
        <v>10.9933</v>
      </c>
      <c r="O46" s="39">
        <v>6.0735999999999999</v>
      </c>
      <c r="P46" s="39">
        <v>11.3</v>
      </c>
      <c r="Q46" s="39">
        <v>0</v>
      </c>
      <c r="R46" s="39">
        <v>0</v>
      </c>
      <c r="S46" s="39">
        <v>11.3</v>
      </c>
    </row>
    <row r="47" spans="1:19" ht="15" hidden="1" customHeight="1" outlineLevel="1">
      <c r="A47" s="9">
        <v>41640</v>
      </c>
      <c r="B47" s="39">
        <v>26.201499999999999</v>
      </c>
      <c r="C47" s="39">
        <v>26.530999999999999</v>
      </c>
      <c r="D47" s="39">
        <v>25.805700000000002</v>
      </c>
      <c r="E47" s="39">
        <v>24.5106</v>
      </c>
      <c r="F47" s="39">
        <v>26.920300000000001</v>
      </c>
      <c r="G47" s="39">
        <v>23.974399999999999</v>
      </c>
      <c r="H47" s="39">
        <v>26.201599999999999</v>
      </c>
      <c r="I47" s="39">
        <v>26.531199999999998</v>
      </c>
      <c r="J47" s="39">
        <v>25.805700000000002</v>
      </c>
      <c r="K47" s="39">
        <v>24.5106</v>
      </c>
      <c r="L47" s="39">
        <v>26.920300000000001</v>
      </c>
      <c r="M47" s="39">
        <v>23.974399999999999</v>
      </c>
      <c r="N47" s="39">
        <v>8.2874999999999996</v>
      </c>
      <c r="O47" s="39">
        <v>8.2874999999999996</v>
      </c>
      <c r="P47" s="39">
        <v>0</v>
      </c>
      <c r="Q47" s="39">
        <v>0</v>
      </c>
      <c r="R47" s="39">
        <v>0</v>
      </c>
      <c r="S47" s="39" t="s">
        <v>265</v>
      </c>
    </row>
    <row r="48" spans="1:19" ht="15" hidden="1" customHeight="1" outlineLevel="1">
      <c r="A48" s="9">
        <v>41671</v>
      </c>
      <c r="B48" s="39">
        <v>26.018799999999999</v>
      </c>
      <c r="C48" s="39">
        <v>26.5686</v>
      </c>
      <c r="D48" s="39">
        <v>25.773499999999999</v>
      </c>
      <c r="E48" s="39">
        <v>24.614699999999999</v>
      </c>
      <c r="F48" s="39">
        <v>28.9374</v>
      </c>
      <c r="G48" s="39">
        <v>23.021999999999998</v>
      </c>
      <c r="H48" s="39">
        <v>26.018899999999999</v>
      </c>
      <c r="I48" s="39">
        <v>26.5688</v>
      </c>
      <c r="J48" s="39">
        <v>25.773499999999999</v>
      </c>
      <c r="K48" s="39">
        <v>24.614699999999999</v>
      </c>
      <c r="L48" s="39">
        <v>28.9374</v>
      </c>
      <c r="M48" s="39">
        <v>23.021999999999998</v>
      </c>
      <c r="N48" s="39">
        <v>21.192</v>
      </c>
      <c r="O48" s="39">
        <v>21.192</v>
      </c>
      <c r="P48" s="39">
        <v>0</v>
      </c>
      <c r="Q48" s="39">
        <v>0</v>
      </c>
      <c r="R48" s="39">
        <v>0</v>
      </c>
      <c r="S48" s="39" t="s">
        <v>265</v>
      </c>
    </row>
    <row r="49" spans="1:19" ht="15" hidden="1" customHeight="1" outlineLevel="1">
      <c r="A49" s="9">
        <v>41699</v>
      </c>
      <c r="B49" s="39">
        <v>26.253699999999998</v>
      </c>
      <c r="C49" s="39">
        <v>25.975999999999999</v>
      </c>
      <c r="D49" s="39">
        <v>26.8035</v>
      </c>
      <c r="E49" s="39">
        <v>23.7164</v>
      </c>
      <c r="F49" s="39">
        <v>29.0291</v>
      </c>
      <c r="G49" s="39">
        <v>28.244399999999999</v>
      </c>
      <c r="H49" s="39">
        <v>26.255800000000001</v>
      </c>
      <c r="I49" s="39">
        <v>25.976299999999998</v>
      </c>
      <c r="J49" s="39">
        <v>26.809200000000001</v>
      </c>
      <c r="K49" s="39">
        <v>23.7164</v>
      </c>
      <c r="L49" s="39">
        <v>29.029199999999999</v>
      </c>
      <c r="M49" s="39">
        <v>28.316600000000001</v>
      </c>
      <c r="N49" s="39">
        <v>11.757300000000001</v>
      </c>
      <c r="O49" s="39">
        <v>10.6065</v>
      </c>
      <c r="P49" s="39">
        <v>11.888299999999999</v>
      </c>
      <c r="Q49" s="39">
        <v>0</v>
      </c>
      <c r="R49" s="39">
        <v>25.8</v>
      </c>
      <c r="S49" s="39">
        <v>11.5</v>
      </c>
    </row>
    <row r="50" spans="1:19" ht="15" hidden="1" customHeight="1" outlineLevel="1">
      <c r="A50" s="9">
        <v>41730</v>
      </c>
      <c r="B50" s="39">
        <v>26.373999999999999</v>
      </c>
      <c r="C50" s="39">
        <v>25.691700000000001</v>
      </c>
      <c r="D50" s="39">
        <v>27.499199999999998</v>
      </c>
      <c r="E50" s="39">
        <v>24.438400000000001</v>
      </c>
      <c r="F50" s="39">
        <v>28.6677</v>
      </c>
      <c r="G50" s="39">
        <v>25.9634</v>
      </c>
      <c r="H50" s="39">
        <v>26.3825</v>
      </c>
      <c r="I50" s="39">
        <v>25.6907</v>
      </c>
      <c r="J50" s="39">
        <v>27.525099999999998</v>
      </c>
      <c r="K50" s="39">
        <v>24.438400000000001</v>
      </c>
      <c r="L50" s="39">
        <v>28.6677</v>
      </c>
      <c r="M50" s="39">
        <v>26.174499999999998</v>
      </c>
      <c r="N50" s="39">
        <v>14.3055</v>
      </c>
      <c r="O50" s="39">
        <v>34.691899999999997</v>
      </c>
      <c r="P50" s="39">
        <v>12.1</v>
      </c>
      <c r="Q50" s="39">
        <v>0</v>
      </c>
      <c r="R50" s="39">
        <v>0</v>
      </c>
      <c r="S50" s="39">
        <v>12.1</v>
      </c>
    </row>
    <row r="51" spans="1:19" ht="15" hidden="1" customHeight="1" outlineLevel="1">
      <c r="A51" s="9">
        <v>41760</v>
      </c>
      <c r="B51" s="39">
        <v>27.0305</v>
      </c>
      <c r="C51" s="39">
        <v>26.034099999999999</v>
      </c>
      <c r="D51" s="39">
        <v>28.6493</v>
      </c>
      <c r="E51" s="39">
        <v>25.569900000000001</v>
      </c>
      <c r="F51" s="39">
        <v>29.7544</v>
      </c>
      <c r="G51" s="39">
        <v>32.899099999999997</v>
      </c>
      <c r="H51" s="39">
        <v>27.0306</v>
      </c>
      <c r="I51" s="39">
        <v>26.034199999999998</v>
      </c>
      <c r="J51" s="39">
        <v>28.6493</v>
      </c>
      <c r="K51" s="39">
        <v>25.569900000000001</v>
      </c>
      <c r="L51" s="39">
        <v>29.7544</v>
      </c>
      <c r="M51" s="39">
        <v>32.899099999999997</v>
      </c>
      <c r="N51" s="39">
        <v>16.1921</v>
      </c>
      <c r="O51" s="39">
        <v>16.1921</v>
      </c>
      <c r="P51" s="39">
        <v>0</v>
      </c>
      <c r="Q51" s="39">
        <v>0</v>
      </c>
      <c r="R51" s="39">
        <v>0</v>
      </c>
      <c r="S51" s="39" t="s">
        <v>265</v>
      </c>
    </row>
    <row r="52" spans="1:19" ht="15" hidden="1" customHeight="1" outlineLevel="1">
      <c r="A52" s="9">
        <v>41791</v>
      </c>
      <c r="B52" s="39">
        <v>27.141100000000002</v>
      </c>
      <c r="C52" s="39">
        <v>26.005700000000001</v>
      </c>
      <c r="D52" s="39">
        <v>29.1877</v>
      </c>
      <c r="E52" s="39">
        <v>23.8582</v>
      </c>
      <c r="F52" s="39">
        <v>30.462299999999999</v>
      </c>
      <c r="G52" s="39">
        <v>31.5351</v>
      </c>
      <c r="H52" s="39">
        <v>27.125399999999999</v>
      </c>
      <c r="I52" s="39">
        <v>25.978200000000001</v>
      </c>
      <c r="J52" s="39">
        <v>29.1877</v>
      </c>
      <c r="K52" s="39">
        <v>23.8582</v>
      </c>
      <c r="L52" s="39">
        <v>30.462299999999999</v>
      </c>
      <c r="M52" s="39">
        <v>31.5351</v>
      </c>
      <c r="N52" s="39">
        <v>36.047800000000002</v>
      </c>
      <c r="O52" s="39">
        <v>36.047800000000002</v>
      </c>
      <c r="P52" s="39">
        <v>0</v>
      </c>
      <c r="Q52" s="39">
        <v>0</v>
      </c>
      <c r="R52" s="39">
        <v>0</v>
      </c>
      <c r="S52" s="39" t="s">
        <v>265</v>
      </c>
    </row>
    <row r="53" spans="1:19" ht="15" hidden="1" customHeight="1" outlineLevel="1">
      <c r="A53" s="9">
        <v>41821</v>
      </c>
      <c r="B53" s="39">
        <v>27.221900000000002</v>
      </c>
      <c r="C53" s="39">
        <v>26.222999999999999</v>
      </c>
      <c r="D53" s="39">
        <v>28.9877</v>
      </c>
      <c r="E53" s="39">
        <v>26.657599999999999</v>
      </c>
      <c r="F53" s="39">
        <v>29.7942</v>
      </c>
      <c r="G53" s="39">
        <v>28.453800000000001</v>
      </c>
      <c r="H53" s="39">
        <v>27.234300000000001</v>
      </c>
      <c r="I53" s="39">
        <v>26.223099999999999</v>
      </c>
      <c r="J53" s="39">
        <v>29.026599999999998</v>
      </c>
      <c r="K53" s="39">
        <v>26.657599999999999</v>
      </c>
      <c r="L53" s="39">
        <v>29.848700000000001</v>
      </c>
      <c r="M53" s="39">
        <v>28.487200000000001</v>
      </c>
      <c r="N53" s="39">
        <v>14.558299999999999</v>
      </c>
      <c r="O53" s="39">
        <v>13.1997</v>
      </c>
      <c r="P53" s="39">
        <v>14.564</v>
      </c>
      <c r="Q53" s="39">
        <v>0</v>
      </c>
      <c r="R53" s="39">
        <v>14.611000000000001</v>
      </c>
      <c r="S53" s="39">
        <v>14.16</v>
      </c>
    </row>
    <row r="54" spans="1:19" hidden="1" outlineLevel="1" collapsed="1">
      <c r="A54" s="9">
        <v>41852</v>
      </c>
      <c r="B54" s="39">
        <v>26.314399999999999</v>
      </c>
      <c r="C54" s="39">
        <v>24.7529</v>
      </c>
      <c r="D54" s="39">
        <v>28.885999999999999</v>
      </c>
      <c r="E54" s="39">
        <v>27.471399999999999</v>
      </c>
      <c r="F54" s="39">
        <v>29.127700000000001</v>
      </c>
      <c r="G54" s="39">
        <v>30.822500000000002</v>
      </c>
      <c r="H54" s="39">
        <v>26.314499999999999</v>
      </c>
      <c r="I54" s="39">
        <v>24.753</v>
      </c>
      <c r="J54" s="39">
        <v>28.885999999999999</v>
      </c>
      <c r="K54" s="39">
        <v>27.471399999999999</v>
      </c>
      <c r="L54" s="39">
        <v>29.127700000000001</v>
      </c>
      <c r="M54" s="39">
        <v>30.822500000000002</v>
      </c>
      <c r="N54" s="39">
        <v>19.282499999999999</v>
      </c>
      <c r="O54" s="39">
        <v>19.282499999999999</v>
      </c>
      <c r="P54" s="39">
        <v>0</v>
      </c>
      <c r="Q54" s="39">
        <v>0</v>
      </c>
      <c r="R54" s="39" t="s">
        <v>265</v>
      </c>
      <c r="S54" s="39" t="s">
        <v>265</v>
      </c>
    </row>
    <row r="55" spans="1:19" hidden="1" outlineLevel="1" collapsed="1">
      <c r="A55" s="9">
        <v>41883</v>
      </c>
      <c r="B55" s="39">
        <v>25.721299999999999</v>
      </c>
      <c r="C55" s="39">
        <v>24.110199999999999</v>
      </c>
      <c r="D55" s="39">
        <v>28.803799999999999</v>
      </c>
      <c r="E55" s="39">
        <v>26.5395</v>
      </c>
      <c r="F55" s="39">
        <v>29.4801</v>
      </c>
      <c r="G55" s="39">
        <v>28.160699999999999</v>
      </c>
      <c r="H55" s="39">
        <v>25.7211</v>
      </c>
      <c r="I55" s="39">
        <v>24.1098</v>
      </c>
      <c r="J55" s="39">
        <v>28.803799999999999</v>
      </c>
      <c r="K55" s="39">
        <v>26.5395</v>
      </c>
      <c r="L55" s="39">
        <v>29.4801</v>
      </c>
      <c r="M55" s="39">
        <v>28.160699999999999</v>
      </c>
      <c r="N55" s="39">
        <v>36.914999999999999</v>
      </c>
      <c r="O55" s="39">
        <v>36.914999999999999</v>
      </c>
      <c r="P55" s="39">
        <v>0</v>
      </c>
      <c r="Q55" s="39">
        <v>0</v>
      </c>
      <c r="R55" s="39" t="s">
        <v>265</v>
      </c>
      <c r="S55" s="39" t="s">
        <v>265</v>
      </c>
    </row>
    <row r="56" spans="1:19" hidden="1" outlineLevel="1" collapsed="1">
      <c r="A56" s="9">
        <v>41913</v>
      </c>
      <c r="B56" s="39">
        <v>25.034600000000001</v>
      </c>
      <c r="C56" s="39">
        <v>23.0244</v>
      </c>
      <c r="D56" s="39">
        <v>28.887799999999999</v>
      </c>
      <c r="E56" s="39">
        <v>27.711200000000002</v>
      </c>
      <c r="F56" s="39">
        <v>29.1053</v>
      </c>
      <c r="G56" s="39">
        <v>29.3063</v>
      </c>
      <c r="H56" s="39">
        <v>25.032699999999998</v>
      </c>
      <c r="I56" s="39">
        <v>23.0212</v>
      </c>
      <c r="J56" s="39">
        <v>28.887799999999999</v>
      </c>
      <c r="K56" s="39">
        <v>27.711200000000002</v>
      </c>
      <c r="L56" s="39">
        <v>29.1053</v>
      </c>
      <c r="M56" s="39">
        <v>29.3063</v>
      </c>
      <c r="N56" s="39">
        <v>45.591500000000003</v>
      </c>
      <c r="O56" s="39">
        <v>45.591500000000003</v>
      </c>
      <c r="P56" s="39">
        <v>0</v>
      </c>
      <c r="Q56" s="39">
        <v>0</v>
      </c>
      <c r="R56" s="39">
        <v>0</v>
      </c>
      <c r="S56" s="39" t="s">
        <v>265</v>
      </c>
    </row>
    <row r="57" spans="1:19" hidden="1" outlineLevel="1" collapsed="1">
      <c r="A57" s="9">
        <v>41944</v>
      </c>
      <c r="B57" s="39">
        <v>24.691400000000002</v>
      </c>
      <c r="C57" s="39">
        <v>23.097000000000001</v>
      </c>
      <c r="D57" s="39">
        <v>26.880800000000001</v>
      </c>
      <c r="E57" s="39">
        <v>25.356400000000001</v>
      </c>
      <c r="F57" s="39">
        <v>27.547599999999999</v>
      </c>
      <c r="G57" s="39">
        <v>25.049700000000001</v>
      </c>
      <c r="H57" s="39">
        <v>24.725100000000001</v>
      </c>
      <c r="I57" s="39">
        <v>23.096299999999999</v>
      </c>
      <c r="J57" s="39">
        <v>26.978300000000001</v>
      </c>
      <c r="K57" s="39">
        <v>25.356400000000001</v>
      </c>
      <c r="L57" s="39">
        <v>27.547599999999999</v>
      </c>
      <c r="M57" s="39">
        <v>25.734300000000001</v>
      </c>
      <c r="N57" s="39">
        <v>14.133900000000001</v>
      </c>
      <c r="O57" s="39">
        <v>35.953200000000002</v>
      </c>
      <c r="P57" s="39">
        <v>13.9238</v>
      </c>
      <c r="Q57" s="39">
        <v>0</v>
      </c>
      <c r="R57" s="39" t="s">
        <v>265</v>
      </c>
      <c r="S57" s="39">
        <v>13.9238</v>
      </c>
    </row>
    <row r="58" spans="1:19" hidden="1" outlineLevel="1" collapsed="1">
      <c r="A58" s="9">
        <v>41974</v>
      </c>
      <c r="B58" s="39">
        <v>24.4255</v>
      </c>
      <c r="C58" s="39">
        <v>24.375800000000002</v>
      </c>
      <c r="D58" s="39">
        <v>24.472799999999999</v>
      </c>
      <c r="E58" s="39">
        <v>23.3596</v>
      </c>
      <c r="F58" s="39">
        <v>28.7867</v>
      </c>
      <c r="G58" s="39">
        <v>17.329599999999999</v>
      </c>
      <c r="H58" s="39">
        <v>24.5778</v>
      </c>
      <c r="I58" s="39">
        <v>24.375599999999999</v>
      </c>
      <c r="J58" s="39">
        <v>24.774699999999999</v>
      </c>
      <c r="K58" s="39">
        <v>23.3596</v>
      </c>
      <c r="L58" s="39">
        <v>28.7867</v>
      </c>
      <c r="M58" s="39">
        <v>17.946899999999999</v>
      </c>
      <c r="N58" s="39">
        <v>11.547700000000001</v>
      </c>
      <c r="O58" s="39">
        <v>36.326599999999999</v>
      </c>
      <c r="P58" s="39">
        <v>11.5235</v>
      </c>
      <c r="Q58" s="39">
        <v>0</v>
      </c>
      <c r="R58" s="39" t="s">
        <v>265</v>
      </c>
      <c r="S58" s="39">
        <v>11.5235</v>
      </c>
    </row>
    <row r="59" spans="1:19" hidden="1" outlineLevel="1" collapsed="1">
      <c r="A59" s="9">
        <v>42005</v>
      </c>
      <c r="B59" s="39">
        <v>25.9133</v>
      </c>
      <c r="C59" s="39">
        <v>24.8888</v>
      </c>
      <c r="D59" s="39">
        <v>27.5274</v>
      </c>
      <c r="E59" s="39">
        <v>28.534700000000001</v>
      </c>
      <c r="F59" s="39">
        <v>28.376200000000001</v>
      </c>
      <c r="G59" s="39">
        <v>21.834199999999999</v>
      </c>
      <c r="H59" s="39">
        <v>25.979600000000001</v>
      </c>
      <c r="I59" s="39">
        <v>24.887899999999998</v>
      </c>
      <c r="J59" s="39">
        <v>27.7163</v>
      </c>
      <c r="K59" s="39">
        <v>28.534700000000001</v>
      </c>
      <c r="L59" s="39">
        <v>28.376200000000001</v>
      </c>
      <c r="M59" s="39">
        <v>22.893599999999999</v>
      </c>
      <c r="N59" s="39">
        <v>8.8193000000000001</v>
      </c>
      <c r="O59" s="39">
        <v>37.364899999999999</v>
      </c>
      <c r="P59" s="39">
        <v>8.5</v>
      </c>
      <c r="Q59" s="39">
        <v>0</v>
      </c>
      <c r="R59" s="39" t="s">
        <v>265</v>
      </c>
      <c r="S59" s="39">
        <v>8.5</v>
      </c>
    </row>
    <row r="60" spans="1:19" hidden="1" outlineLevel="1" collapsed="1">
      <c r="A60" s="9">
        <v>42036</v>
      </c>
      <c r="B60" s="39">
        <v>25.523</v>
      </c>
      <c r="C60" s="39">
        <v>26.2577</v>
      </c>
      <c r="D60" s="39">
        <v>24.724499999999999</v>
      </c>
      <c r="E60" s="39">
        <v>26.7242</v>
      </c>
      <c r="F60" s="39">
        <v>27.5139</v>
      </c>
      <c r="G60" s="39">
        <v>15.680300000000001</v>
      </c>
      <c r="H60" s="39">
        <v>25.906199999999998</v>
      </c>
      <c r="I60" s="39">
        <v>26.2502</v>
      </c>
      <c r="J60" s="39">
        <v>25.518899999999999</v>
      </c>
      <c r="K60" s="39">
        <v>26.7242</v>
      </c>
      <c r="L60" s="39">
        <v>27.5139</v>
      </c>
      <c r="M60" s="39">
        <v>18.001100000000001</v>
      </c>
      <c r="N60" s="39">
        <v>3.7471999999999999</v>
      </c>
      <c r="O60" s="39">
        <v>37.857799999999997</v>
      </c>
      <c r="P60" s="39">
        <v>3.0722</v>
      </c>
      <c r="Q60" s="39">
        <v>0</v>
      </c>
      <c r="R60" s="39" t="s">
        <v>265</v>
      </c>
      <c r="S60" s="39">
        <v>3.0722</v>
      </c>
    </row>
    <row r="61" spans="1:19" hidden="1" outlineLevel="1" collapsed="1">
      <c r="A61" s="9">
        <v>42064</v>
      </c>
      <c r="B61" s="39">
        <v>26.8141</v>
      </c>
      <c r="C61" s="39">
        <v>28.372599999999998</v>
      </c>
      <c r="D61" s="39">
        <v>25.4404</v>
      </c>
      <c r="E61" s="39">
        <v>29.095700000000001</v>
      </c>
      <c r="F61" s="39">
        <v>28.737400000000001</v>
      </c>
      <c r="G61" s="39">
        <v>15.5763</v>
      </c>
      <c r="H61" s="39">
        <v>26.921800000000001</v>
      </c>
      <c r="I61" s="39">
        <v>28.370999999999999</v>
      </c>
      <c r="J61" s="39">
        <v>25.624500000000001</v>
      </c>
      <c r="K61" s="39">
        <v>29.095700000000001</v>
      </c>
      <c r="L61" s="39">
        <v>28.737400000000001</v>
      </c>
      <c r="M61" s="39">
        <v>15.694000000000001</v>
      </c>
      <c r="N61" s="39">
        <v>14.013299999999999</v>
      </c>
      <c r="O61" s="39">
        <v>37.067599999999999</v>
      </c>
      <c r="P61" s="39">
        <v>13.776999999999999</v>
      </c>
      <c r="Q61" s="39">
        <v>0</v>
      </c>
      <c r="R61" s="39">
        <v>0</v>
      </c>
      <c r="S61" s="39">
        <v>13.776999999999999</v>
      </c>
    </row>
    <row r="62" spans="1:19" hidden="1" outlineLevel="1" collapsed="1">
      <c r="A62" s="9">
        <v>42095</v>
      </c>
      <c r="B62" s="39">
        <v>24.563800000000001</v>
      </c>
      <c r="C62" s="39">
        <v>29.874300000000002</v>
      </c>
      <c r="D62" s="39">
        <v>21.4847</v>
      </c>
      <c r="E62" s="39">
        <v>32.1693</v>
      </c>
      <c r="F62" s="39">
        <v>27.5824</v>
      </c>
      <c r="G62" s="39">
        <v>10.163600000000001</v>
      </c>
      <c r="H62" s="39">
        <v>24.621500000000001</v>
      </c>
      <c r="I62" s="39">
        <v>29.8736</v>
      </c>
      <c r="J62" s="39">
        <v>21.552600000000002</v>
      </c>
      <c r="K62" s="39">
        <v>32.1693</v>
      </c>
      <c r="L62" s="39">
        <v>27.5824</v>
      </c>
      <c r="M62" s="39">
        <v>10.1043</v>
      </c>
      <c r="N62" s="39">
        <v>13.0753</v>
      </c>
      <c r="O62" s="39">
        <v>36.885899999999999</v>
      </c>
      <c r="P62" s="39">
        <v>12.8919</v>
      </c>
      <c r="Q62" s="39">
        <v>0</v>
      </c>
      <c r="R62" s="39" t="s">
        <v>265</v>
      </c>
      <c r="S62" s="39">
        <v>12.8919</v>
      </c>
    </row>
    <row r="63" spans="1:19" hidden="1" outlineLevel="1" collapsed="1">
      <c r="A63" s="9">
        <v>42125</v>
      </c>
      <c r="B63" s="39">
        <v>28.1235</v>
      </c>
      <c r="C63" s="39">
        <v>30.0167</v>
      </c>
      <c r="D63" s="39">
        <v>26.500699999999998</v>
      </c>
      <c r="E63" s="39">
        <v>31.5351</v>
      </c>
      <c r="F63" s="39">
        <v>29.307500000000001</v>
      </c>
      <c r="G63" s="39">
        <v>10.573</v>
      </c>
      <c r="H63" s="39">
        <v>28.174700000000001</v>
      </c>
      <c r="I63" s="39">
        <v>30.016300000000001</v>
      </c>
      <c r="J63" s="39">
        <v>26.583200000000001</v>
      </c>
      <c r="K63" s="39">
        <v>31.5351</v>
      </c>
      <c r="L63" s="39">
        <v>29.307500000000001</v>
      </c>
      <c r="M63" s="39">
        <v>10.258100000000001</v>
      </c>
      <c r="N63" s="39">
        <v>16.615100000000002</v>
      </c>
      <c r="O63" s="39">
        <v>36.854300000000002</v>
      </c>
      <c r="P63" s="39">
        <v>16.48</v>
      </c>
      <c r="Q63" s="39">
        <v>0</v>
      </c>
      <c r="R63" s="39" t="s">
        <v>265</v>
      </c>
      <c r="S63" s="39">
        <v>16.48</v>
      </c>
    </row>
    <row r="64" spans="1:19" hidden="1" outlineLevel="1" collapsed="1">
      <c r="A64" s="9">
        <v>42156</v>
      </c>
      <c r="B64" s="39">
        <v>28.872399999999999</v>
      </c>
      <c r="C64" s="39">
        <v>30.459099999999999</v>
      </c>
      <c r="D64" s="39">
        <v>27.494</v>
      </c>
      <c r="E64" s="39">
        <v>34.354500000000002</v>
      </c>
      <c r="F64" s="39">
        <v>28.984000000000002</v>
      </c>
      <c r="G64" s="39">
        <v>13.2943</v>
      </c>
      <c r="H64" s="39">
        <v>29.0063</v>
      </c>
      <c r="I64" s="39">
        <v>30.4588</v>
      </c>
      <c r="J64" s="39">
        <v>27.726800000000001</v>
      </c>
      <c r="K64" s="39">
        <v>34.354500000000002</v>
      </c>
      <c r="L64" s="39">
        <v>28.984000000000002</v>
      </c>
      <c r="M64" s="39">
        <v>13.5625</v>
      </c>
      <c r="N64" s="39">
        <v>11.048500000000001</v>
      </c>
      <c r="O64" s="39">
        <v>37.702100000000002</v>
      </c>
      <c r="P64" s="39">
        <v>10.973000000000001</v>
      </c>
      <c r="Q64" s="39">
        <v>0</v>
      </c>
      <c r="R64" s="39" t="s">
        <v>265</v>
      </c>
      <c r="S64" s="39">
        <v>10.973000000000001</v>
      </c>
    </row>
    <row r="65" spans="1:19" hidden="1" outlineLevel="1" collapsed="1">
      <c r="A65" s="9">
        <v>42186</v>
      </c>
      <c r="B65" s="39">
        <v>29.045999999999999</v>
      </c>
      <c r="C65" s="39">
        <v>31.169899999999998</v>
      </c>
      <c r="D65" s="39">
        <v>27.429300000000001</v>
      </c>
      <c r="E65" s="39">
        <v>33.379199999999997</v>
      </c>
      <c r="F65" s="39">
        <v>29.7393</v>
      </c>
      <c r="G65" s="39">
        <v>14.6731</v>
      </c>
      <c r="H65" s="39">
        <v>29.0459</v>
      </c>
      <c r="I65" s="39">
        <v>31.169699999999999</v>
      </c>
      <c r="J65" s="39">
        <v>27.429300000000001</v>
      </c>
      <c r="K65" s="39">
        <v>33.379199999999997</v>
      </c>
      <c r="L65" s="39">
        <v>29.7393</v>
      </c>
      <c r="M65" s="39">
        <v>14.6731</v>
      </c>
      <c r="N65" s="39">
        <v>37.4114</v>
      </c>
      <c r="O65" s="39">
        <v>37.4114</v>
      </c>
      <c r="P65" s="39">
        <v>0</v>
      </c>
      <c r="Q65" s="39">
        <v>0</v>
      </c>
      <c r="R65" s="39" t="s">
        <v>265</v>
      </c>
      <c r="S65" s="39" t="s">
        <v>265</v>
      </c>
    </row>
    <row r="66" spans="1:19" hidden="1" outlineLevel="1" collapsed="1">
      <c r="A66" s="9">
        <v>42217</v>
      </c>
      <c r="B66" s="39">
        <v>28.169599999999999</v>
      </c>
      <c r="C66" s="39">
        <v>30.763300000000001</v>
      </c>
      <c r="D66" s="39">
        <v>26.541899999999998</v>
      </c>
      <c r="E66" s="39">
        <v>35.0047</v>
      </c>
      <c r="F66" s="39">
        <v>29.904599999999999</v>
      </c>
      <c r="G66" s="39">
        <v>10.520099999999999</v>
      </c>
      <c r="H66" s="39">
        <v>28.189900000000002</v>
      </c>
      <c r="I66" s="39">
        <v>30.7622</v>
      </c>
      <c r="J66" s="39">
        <v>26.5718</v>
      </c>
      <c r="K66" s="39">
        <v>35.0047</v>
      </c>
      <c r="L66" s="39">
        <v>29.904599999999999</v>
      </c>
      <c r="M66" s="39">
        <v>10.4635</v>
      </c>
      <c r="N66" s="39">
        <v>15.575900000000001</v>
      </c>
      <c r="O66" s="39">
        <v>38.010800000000003</v>
      </c>
      <c r="P66" s="39">
        <v>14.76</v>
      </c>
      <c r="Q66" s="39">
        <v>0</v>
      </c>
      <c r="R66" s="39" t="s">
        <v>265</v>
      </c>
      <c r="S66" s="39">
        <v>14.76</v>
      </c>
    </row>
    <row r="67" spans="1:19" hidden="1" outlineLevel="1" collapsed="1">
      <c r="A67" s="9">
        <v>42248</v>
      </c>
      <c r="B67" s="39">
        <v>27.723800000000001</v>
      </c>
      <c r="C67" s="39">
        <v>30.6187</v>
      </c>
      <c r="D67" s="39">
        <v>25.936900000000001</v>
      </c>
      <c r="E67" s="39">
        <v>27.271899999999999</v>
      </c>
      <c r="F67" s="39">
        <v>29.183800000000002</v>
      </c>
      <c r="G67" s="39">
        <v>12.1595</v>
      </c>
      <c r="H67" s="39">
        <v>27.723700000000001</v>
      </c>
      <c r="I67" s="39">
        <v>30.618500000000001</v>
      </c>
      <c r="J67" s="39">
        <v>25.936900000000001</v>
      </c>
      <c r="K67" s="39">
        <v>27.271899999999999</v>
      </c>
      <c r="L67" s="39">
        <v>29.183800000000002</v>
      </c>
      <c r="M67" s="39">
        <v>12.1595</v>
      </c>
      <c r="N67" s="39">
        <v>36.023299999999999</v>
      </c>
      <c r="O67" s="39">
        <v>36.023299999999999</v>
      </c>
      <c r="P67" s="39">
        <v>0</v>
      </c>
      <c r="Q67" s="39">
        <v>0</v>
      </c>
      <c r="R67" s="39" t="s">
        <v>265</v>
      </c>
      <c r="S67" s="39" t="s">
        <v>265</v>
      </c>
    </row>
    <row r="68" spans="1:19" hidden="1" outlineLevel="1" collapsed="1">
      <c r="A68" s="9">
        <v>42278</v>
      </c>
      <c r="B68" s="39">
        <v>28.898800000000001</v>
      </c>
      <c r="C68" s="39">
        <v>33.142899999999997</v>
      </c>
      <c r="D68" s="39">
        <v>26.4741</v>
      </c>
      <c r="E68" s="39">
        <v>29.943000000000001</v>
      </c>
      <c r="F68" s="39">
        <v>28.832799999999999</v>
      </c>
      <c r="G68" s="39">
        <v>12.6023</v>
      </c>
      <c r="H68" s="39">
        <v>28.895</v>
      </c>
      <c r="I68" s="39">
        <v>33.134700000000002</v>
      </c>
      <c r="J68" s="39">
        <v>26.4741</v>
      </c>
      <c r="K68" s="39">
        <v>29.943000000000001</v>
      </c>
      <c r="L68" s="39">
        <v>28.832799999999999</v>
      </c>
      <c r="M68" s="39">
        <v>12.6023</v>
      </c>
      <c r="N68" s="39">
        <v>47.652999999999999</v>
      </c>
      <c r="O68" s="39">
        <v>47.652999999999999</v>
      </c>
      <c r="P68" s="39">
        <v>0</v>
      </c>
      <c r="Q68" s="39">
        <v>0</v>
      </c>
      <c r="R68" s="39" t="s">
        <v>265</v>
      </c>
      <c r="S68" s="39" t="s">
        <v>265</v>
      </c>
    </row>
    <row r="69" spans="1:19" hidden="1" outlineLevel="1" collapsed="1">
      <c r="A69" s="9">
        <v>42309</v>
      </c>
      <c r="B69" s="39">
        <v>23.131699999999999</v>
      </c>
      <c r="C69" s="39">
        <v>30.5532</v>
      </c>
      <c r="D69" s="39">
        <v>19.218599999999999</v>
      </c>
      <c r="E69" s="39">
        <v>31.717099999999999</v>
      </c>
      <c r="F69" s="39">
        <v>19.392199999999999</v>
      </c>
      <c r="G69" s="39">
        <v>12.7005</v>
      </c>
      <c r="H69" s="39">
        <v>23.082899999999999</v>
      </c>
      <c r="I69" s="39">
        <v>30.451000000000001</v>
      </c>
      <c r="J69" s="39">
        <v>19.218599999999999</v>
      </c>
      <c r="K69" s="39">
        <v>31.717099999999999</v>
      </c>
      <c r="L69" s="39">
        <v>19.392199999999999</v>
      </c>
      <c r="M69" s="39">
        <v>12.7005</v>
      </c>
      <c r="N69" s="39">
        <v>49.761499999999998</v>
      </c>
      <c r="O69" s="39">
        <v>49.761499999999998</v>
      </c>
      <c r="P69" s="39">
        <v>0</v>
      </c>
      <c r="Q69" s="39">
        <v>0</v>
      </c>
      <c r="R69" s="39" t="s">
        <v>265</v>
      </c>
      <c r="S69" s="39" t="s">
        <v>265</v>
      </c>
    </row>
    <row r="70" spans="1:19" hidden="1" outlineLevel="1" collapsed="1">
      <c r="A70" s="9">
        <v>42339</v>
      </c>
      <c r="B70" s="39">
        <v>23.122599999999998</v>
      </c>
      <c r="C70" s="39">
        <v>30.1067</v>
      </c>
      <c r="D70" s="39">
        <v>20.052099999999999</v>
      </c>
      <c r="E70" s="39">
        <v>32.207799999999999</v>
      </c>
      <c r="F70" s="39">
        <v>30.005500000000001</v>
      </c>
      <c r="G70" s="39">
        <v>2.5952999999999999</v>
      </c>
      <c r="H70" s="39">
        <v>23.112100000000002</v>
      </c>
      <c r="I70" s="39">
        <v>30.081299999999999</v>
      </c>
      <c r="J70" s="39">
        <v>20.052099999999999</v>
      </c>
      <c r="K70" s="39">
        <v>32.207799999999999</v>
      </c>
      <c r="L70" s="39">
        <v>30.005500000000001</v>
      </c>
      <c r="M70" s="39">
        <v>2.5952999999999999</v>
      </c>
      <c r="N70" s="39">
        <v>49.924799999999998</v>
      </c>
      <c r="O70" s="39">
        <v>49.924799999999998</v>
      </c>
      <c r="P70" s="39">
        <v>0</v>
      </c>
      <c r="Q70" s="39">
        <v>0</v>
      </c>
      <c r="R70" s="39">
        <v>0</v>
      </c>
      <c r="S70" s="39" t="s">
        <v>265</v>
      </c>
    </row>
    <row r="71" spans="1:19" hidden="1" outlineLevel="1" collapsed="1">
      <c r="A71" s="9">
        <v>42370</v>
      </c>
      <c r="B71" s="39">
        <v>29.0608</v>
      </c>
      <c r="C71" s="39">
        <v>29.921199999999999</v>
      </c>
      <c r="D71" s="39">
        <v>28.2377</v>
      </c>
      <c r="E71" s="39">
        <v>30.721299999999999</v>
      </c>
      <c r="F71" s="39">
        <v>30.149799999999999</v>
      </c>
      <c r="G71" s="39">
        <v>14.9945</v>
      </c>
      <c r="H71" s="39">
        <v>29.04</v>
      </c>
      <c r="I71" s="39">
        <v>29.880199999999999</v>
      </c>
      <c r="J71" s="39">
        <v>28.2377</v>
      </c>
      <c r="K71" s="39">
        <v>30.721299999999999</v>
      </c>
      <c r="L71" s="39">
        <v>30.149799999999999</v>
      </c>
      <c r="M71" s="39">
        <v>14.9945</v>
      </c>
      <c r="N71" s="39">
        <v>49.609299999999998</v>
      </c>
      <c r="O71" s="39">
        <v>49.609299999999998</v>
      </c>
      <c r="P71" s="39">
        <v>0</v>
      </c>
      <c r="Q71" s="39">
        <v>0</v>
      </c>
      <c r="R71" s="39" t="s">
        <v>265</v>
      </c>
      <c r="S71" s="39" t="s">
        <v>265</v>
      </c>
    </row>
    <row r="72" spans="1:19" hidden="1" outlineLevel="1" collapsed="1">
      <c r="A72" s="9">
        <v>42401</v>
      </c>
      <c r="B72" s="39">
        <v>27.978100000000001</v>
      </c>
      <c r="C72" s="39">
        <v>29.8965</v>
      </c>
      <c r="D72" s="39">
        <v>26.241599999999998</v>
      </c>
      <c r="E72" s="39">
        <v>35.816899999999997</v>
      </c>
      <c r="F72" s="39">
        <v>30.078800000000001</v>
      </c>
      <c r="G72" s="39">
        <v>6.1928999999999998</v>
      </c>
      <c r="H72" s="39">
        <v>27.978000000000002</v>
      </c>
      <c r="I72" s="39">
        <v>29.8963</v>
      </c>
      <c r="J72" s="39">
        <v>26.241599999999998</v>
      </c>
      <c r="K72" s="39">
        <v>35.816899999999997</v>
      </c>
      <c r="L72" s="39">
        <v>30.078800000000001</v>
      </c>
      <c r="M72" s="39">
        <v>6.1928999999999998</v>
      </c>
      <c r="N72" s="39">
        <v>36.5</v>
      </c>
      <c r="O72" s="39">
        <v>36.5</v>
      </c>
      <c r="P72" s="39">
        <v>0</v>
      </c>
      <c r="Q72" s="39">
        <v>0</v>
      </c>
      <c r="R72" s="39" t="s">
        <v>265</v>
      </c>
      <c r="S72" s="39" t="s">
        <v>265</v>
      </c>
    </row>
    <row r="73" spans="1:19" hidden="1" outlineLevel="1" collapsed="1">
      <c r="A73" s="9">
        <v>42430</v>
      </c>
      <c r="B73" s="39">
        <v>28.787199999999999</v>
      </c>
      <c r="C73" s="39">
        <v>29.814</v>
      </c>
      <c r="D73" s="39">
        <v>27.863099999999999</v>
      </c>
      <c r="E73" s="39">
        <v>35.319800000000001</v>
      </c>
      <c r="F73" s="39">
        <v>29.099799999999998</v>
      </c>
      <c r="G73" s="39">
        <v>13.8522</v>
      </c>
      <c r="H73" s="39">
        <v>28.8826</v>
      </c>
      <c r="I73" s="39">
        <v>29.811800000000002</v>
      </c>
      <c r="J73" s="39">
        <v>28.0351</v>
      </c>
      <c r="K73" s="39">
        <v>35.319800000000001</v>
      </c>
      <c r="L73" s="39">
        <v>29.099799999999998</v>
      </c>
      <c r="M73" s="39">
        <v>13.699400000000001</v>
      </c>
      <c r="N73" s="39">
        <v>15.4354</v>
      </c>
      <c r="O73" s="39">
        <v>49.988</v>
      </c>
      <c r="P73" s="39">
        <v>15.19</v>
      </c>
      <c r="Q73" s="39">
        <v>0</v>
      </c>
      <c r="R73" s="39">
        <v>0</v>
      </c>
      <c r="S73" s="39">
        <v>15.19</v>
      </c>
    </row>
    <row r="74" spans="1:19" hidden="1" outlineLevel="1" collapsed="1">
      <c r="A74" s="9">
        <v>42461</v>
      </c>
      <c r="B74" s="39">
        <v>30.021000000000001</v>
      </c>
      <c r="C74" s="39">
        <v>29.126100000000001</v>
      </c>
      <c r="D74" s="39">
        <v>30.7239</v>
      </c>
      <c r="E74" s="39">
        <v>36.792200000000001</v>
      </c>
      <c r="F74" s="39">
        <v>30.036899999999999</v>
      </c>
      <c r="G74" s="39">
        <v>25.495699999999999</v>
      </c>
      <c r="H74" s="39">
        <v>30.004200000000001</v>
      </c>
      <c r="I74" s="39">
        <v>29.084199999999999</v>
      </c>
      <c r="J74" s="39">
        <v>30.7239</v>
      </c>
      <c r="K74" s="39">
        <v>36.792200000000001</v>
      </c>
      <c r="L74" s="39">
        <v>30.036899999999999</v>
      </c>
      <c r="M74" s="39">
        <v>25.495699999999999</v>
      </c>
      <c r="N74" s="39">
        <v>39.831499999999998</v>
      </c>
      <c r="O74" s="39">
        <v>39.831499999999998</v>
      </c>
      <c r="P74" s="39">
        <v>0</v>
      </c>
      <c r="Q74" s="39">
        <v>0</v>
      </c>
      <c r="R74" s="39" t="s">
        <v>265</v>
      </c>
      <c r="S74" s="39" t="s">
        <v>265</v>
      </c>
    </row>
    <row r="75" spans="1:19" hidden="1" outlineLevel="1" collapsed="1">
      <c r="A75" s="9">
        <v>42491</v>
      </c>
      <c r="B75" s="39">
        <v>30.613499999999998</v>
      </c>
      <c r="C75" s="39">
        <v>28.7529</v>
      </c>
      <c r="D75" s="39">
        <v>32.24</v>
      </c>
      <c r="E75" s="39">
        <v>43.529600000000002</v>
      </c>
      <c r="F75" s="39">
        <v>30.6523</v>
      </c>
      <c r="G75" s="39">
        <v>21.857800000000001</v>
      </c>
      <c r="H75" s="39">
        <v>30.603300000000001</v>
      </c>
      <c r="I75" s="39">
        <v>28.726500000000001</v>
      </c>
      <c r="J75" s="39">
        <v>32.24</v>
      </c>
      <c r="K75" s="39">
        <v>43.529600000000002</v>
      </c>
      <c r="L75" s="39">
        <v>30.6523</v>
      </c>
      <c r="M75" s="39">
        <v>21.857800000000001</v>
      </c>
      <c r="N75" s="39">
        <v>39.964500000000001</v>
      </c>
      <c r="O75" s="39">
        <v>39.964500000000001</v>
      </c>
      <c r="P75" s="39">
        <v>0</v>
      </c>
      <c r="Q75" s="39">
        <v>0</v>
      </c>
      <c r="R75" s="39">
        <v>0</v>
      </c>
      <c r="S75" s="39" t="s">
        <v>265</v>
      </c>
    </row>
    <row r="76" spans="1:19" hidden="1" outlineLevel="1" collapsed="1">
      <c r="A76" s="9">
        <v>42522</v>
      </c>
      <c r="B76" s="39">
        <v>30.9787</v>
      </c>
      <c r="C76" s="39">
        <v>28.499700000000001</v>
      </c>
      <c r="D76" s="39">
        <v>32.786799999999999</v>
      </c>
      <c r="E76" s="39">
        <v>45.133400000000002</v>
      </c>
      <c r="F76" s="39">
        <v>31.585100000000001</v>
      </c>
      <c r="G76" s="39">
        <v>23.288599999999999</v>
      </c>
      <c r="H76" s="39">
        <v>30.9773</v>
      </c>
      <c r="I76" s="39">
        <v>28.4954</v>
      </c>
      <c r="J76" s="39">
        <v>32.786799999999999</v>
      </c>
      <c r="K76" s="39">
        <v>45.133400000000002</v>
      </c>
      <c r="L76" s="39">
        <v>31.585100000000001</v>
      </c>
      <c r="M76" s="39">
        <v>23.288599999999999</v>
      </c>
      <c r="N76" s="39">
        <v>40.8932</v>
      </c>
      <c r="O76" s="39">
        <v>40.8932</v>
      </c>
      <c r="P76" s="39">
        <v>0</v>
      </c>
      <c r="Q76" s="39">
        <v>0</v>
      </c>
      <c r="R76" s="39">
        <v>0</v>
      </c>
      <c r="S76" s="39" t="s">
        <v>265</v>
      </c>
    </row>
    <row r="77" spans="1:19" hidden="1" outlineLevel="1" collapsed="1">
      <c r="A77" s="9">
        <v>42552</v>
      </c>
      <c r="B77" s="39">
        <v>30.660299999999999</v>
      </c>
      <c r="C77" s="39">
        <v>27.841899999999999</v>
      </c>
      <c r="D77" s="39">
        <v>32.9559</v>
      </c>
      <c r="E77" s="39">
        <v>38.645099999999999</v>
      </c>
      <c r="F77" s="39">
        <v>32.123399999999997</v>
      </c>
      <c r="G77" s="39">
        <v>23.499099999999999</v>
      </c>
      <c r="H77" s="39">
        <v>30.659800000000001</v>
      </c>
      <c r="I77" s="39">
        <v>27.840399999999999</v>
      </c>
      <c r="J77" s="39">
        <v>32.9559</v>
      </c>
      <c r="K77" s="39">
        <v>38.645099999999999</v>
      </c>
      <c r="L77" s="39">
        <v>32.123399999999997</v>
      </c>
      <c r="M77" s="39">
        <v>23.499099999999999</v>
      </c>
      <c r="N77" s="39">
        <v>44.287399999999998</v>
      </c>
      <c r="O77" s="39">
        <v>44.287399999999998</v>
      </c>
      <c r="P77" s="39">
        <v>0</v>
      </c>
      <c r="Q77" s="39">
        <v>0</v>
      </c>
      <c r="R77" s="39" t="s">
        <v>265</v>
      </c>
      <c r="S77" s="39" t="s">
        <v>265</v>
      </c>
    </row>
    <row r="78" spans="1:19" hidden="1" outlineLevel="1" collapsed="1">
      <c r="A78" s="9">
        <v>42583</v>
      </c>
      <c r="B78" s="39">
        <v>30.237300000000001</v>
      </c>
      <c r="C78" s="39">
        <v>29.0671</v>
      </c>
      <c r="D78" s="39">
        <v>31.544799999999999</v>
      </c>
      <c r="E78" s="39">
        <v>33.741</v>
      </c>
      <c r="F78" s="39">
        <v>32.774900000000002</v>
      </c>
      <c r="G78" s="39">
        <v>18.547599999999999</v>
      </c>
      <c r="H78" s="39">
        <v>30.322700000000001</v>
      </c>
      <c r="I78" s="39">
        <v>29.062799999999999</v>
      </c>
      <c r="J78" s="39">
        <v>31.745799999999999</v>
      </c>
      <c r="K78" s="39">
        <v>33.741</v>
      </c>
      <c r="L78" s="39">
        <v>32.774900000000002</v>
      </c>
      <c r="M78" s="39">
        <v>19.171099999999999</v>
      </c>
      <c r="N78" s="39">
        <v>14.816700000000001</v>
      </c>
      <c r="O78" s="39">
        <v>39.505099999999999</v>
      </c>
      <c r="P78" s="39">
        <v>13.8</v>
      </c>
      <c r="Q78" s="39">
        <v>0</v>
      </c>
      <c r="R78" s="39">
        <v>0</v>
      </c>
      <c r="S78" s="39">
        <v>13.8</v>
      </c>
    </row>
    <row r="79" spans="1:19" hidden="1" outlineLevel="1" collapsed="1">
      <c r="A79" s="9">
        <v>42614</v>
      </c>
      <c r="B79" s="39">
        <v>29.9285</v>
      </c>
      <c r="C79" s="39">
        <v>27.769200000000001</v>
      </c>
      <c r="D79" s="39">
        <v>31.651499999999999</v>
      </c>
      <c r="E79" s="39">
        <v>31.914200000000001</v>
      </c>
      <c r="F79" s="39">
        <v>32.244599999999998</v>
      </c>
      <c r="G79" s="39">
        <v>24.004799999999999</v>
      </c>
      <c r="H79" s="39">
        <v>29.9239</v>
      </c>
      <c r="I79" s="39">
        <v>27.757000000000001</v>
      </c>
      <c r="J79" s="39">
        <v>31.651499999999999</v>
      </c>
      <c r="K79" s="39">
        <v>31.914200000000001</v>
      </c>
      <c r="L79" s="39">
        <v>32.244599999999998</v>
      </c>
      <c r="M79" s="39">
        <v>24.004799999999999</v>
      </c>
      <c r="N79" s="39">
        <v>42.093800000000002</v>
      </c>
      <c r="O79" s="39">
        <v>42.093800000000002</v>
      </c>
      <c r="P79" s="39">
        <v>0</v>
      </c>
      <c r="Q79" s="39">
        <v>0</v>
      </c>
      <c r="R79" s="39">
        <v>0</v>
      </c>
      <c r="S79" s="39" t="s">
        <v>265</v>
      </c>
    </row>
    <row r="80" spans="1:19" hidden="1" outlineLevel="1" collapsed="1">
      <c r="A80" s="9">
        <v>42644</v>
      </c>
      <c r="B80" s="39">
        <v>29.7742</v>
      </c>
      <c r="C80" s="39">
        <v>28.136399999999998</v>
      </c>
      <c r="D80" s="39">
        <v>30.823699999999999</v>
      </c>
      <c r="E80" s="39">
        <v>32.372199999999999</v>
      </c>
      <c r="F80" s="39">
        <v>30.439599999999999</v>
      </c>
      <c r="G80" s="39">
        <v>30.982399999999998</v>
      </c>
      <c r="H80" s="39">
        <v>29.799900000000001</v>
      </c>
      <c r="I80" s="39">
        <v>28.136099999999999</v>
      </c>
      <c r="J80" s="39">
        <v>30.868300000000001</v>
      </c>
      <c r="K80" s="39">
        <v>32.372199999999999</v>
      </c>
      <c r="L80" s="39">
        <v>30.439599999999999</v>
      </c>
      <c r="M80" s="39">
        <v>32.0672</v>
      </c>
      <c r="N80" s="39">
        <v>10.246499999999999</v>
      </c>
      <c r="O80" s="39">
        <v>38.921399999999998</v>
      </c>
      <c r="P80" s="39">
        <v>10</v>
      </c>
      <c r="Q80" s="39">
        <v>0</v>
      </c>
      <c r="R80" s="39">
        <v>0</v>
      </c>
      <c r="S80" s="39">
        <v>10</v>
      </c>
    </row>
    <row r="81" spans="1:19" hidden="1" outlineLevel="1" collapsed="1">
      <c r="A81" s="9">
        <v>42675</v>
      </c>
      <c r="B81" s="39">
        <v>30.370899999999999</v>
      </c>
      <c r="C81" s="39">
        <v>28.625399999999999</v>
      </c>
      <c r="D81" s="39">
        <v>32.130899999999997</v>
      </c>
      <c r="E81" s="39">
        <v>34.817</v>
      </c>
      <c r="F81" s="39">
        <v>31.938500000000001</v>
      </c>
      <c r="G81" s="39">
        <v>26.5091</v>
      </c>
      <c r="H81" s="39">
        <v>30.369900000000001</v>
      </c>
      <c r="I81" s="39">
        <v>28.623100000000001</v>
      </c>
      <c r="J81" s="39">
        <v>32.130899999999997</v>
      </c>
      <c r="K81" s="39">
        <v>34.817</v>
      </c>
      <c r="L81" s="39">
        <v>31.938500000000001</v>
      </c>
      <c r="M81" s="39">
        <v>26.5091</v>
      </c>
      <c r="N81" s="39">
        <v>43.518700000000003</v>
      </c>
      <c r="O81" s="39">
        <v>43.518700000000003</v>
      </c>
      <c r="P81" s="39">
        <v>0</v>
      </c>
      <c r="Q81" s="39" t="s">
        <v>265</v>
      </c>
      <c r="R81" s="39">
        <v>0</v>
      </c>
      <c r="S81" s="39" t="s">
        <v>265</v>
      </c>
    </row>
    <row r="82" spans="1:19" hidden="1" outlineLevel="1" collapsed="1">
      <c r="A82" s="9">
        <v>42705</v>
      </c>
      <c r="B82" s="39">
        <v>29.751000000000001</v>
      </c>
      <c r="C82" s="39">
        <v>28.1173</v>
      </c>
      <c r="D82" s="39">
        <v>31.1737</v>
      </c>
      <c r="E82" s="39">
        <v>34.405900000000003</v>
      </c>
      <c r="F82" s="39">
        <v>31.223099999999999</v>
      </c>
      <c r="G82" s="39">
        <v>22.8871</v>
      </c>
      <c r="H82" s="39">
        <v>29.738</v>
      </c>
      <c r="I82" s="39">
        <v>28.084900000000001</v>
      </c>
      <c r="J82" s="39">
        <v>31.1737</v>
      </c>
      <c r="K82" s="39">
        <v>34.405900000000003</v>
      </c>
      <c r="L82" s="39">
        <v>31.223099999999999</v>
      </c>
      <c r="M82" s="39">
        <v>22.8871</v>
      </c>
      <c r="N82" s="39">
        <v>39.9634</v>
      </c>
      <c r="O82" s="39">
        <v>39.9634</v>
      </c>
      <c r="P82" s="39">
        <v>0</v>
      </c>
      <c r="Q82" s="39" t="s">
        <v>265</v>
      </c>
      <c r="R82" s="39">
        <v>0</v>
      </c>
      <c r="S82" s="39" t="s">
        <v>265</v>
      </c>
    </row>
    <row r="83" spans="1:19" hidden="1" outlineLevel="1" collapsed="1">
      <c r="A83" s="9">
        <v>42736</v>
      </c>
      <c r="B83" s="39">
        <v>29.419799999999999</v>
      </c>
      <c r="C83" s="39">
        <v>28.600899999999999</v>
      </c>
      <c r="D83" s="39">
        <v>30.215</v>
      </c>
      <c r="E83" s="39">
        <v>34.944099999999999</v>
      </c>
      <c r="F83" s="39">
        <v>30.708100000000002</v>
      </c>
      <c r="G83" s="39">
        <v>18.763200000000001</v>
      </c>
      <c r="H83" s="39">
        <v>29.418800000000001</v>
      </c>
      <c r="I83" s="39">
        <v>28.598700000000001</v>
      </c>
      <c r="J83" s="39">
        <v>30.215</v>
      </c>
      <c r="K83" s="39">
        <v>34.944099999999999</v>
      </c>
      <c r="L83" s="39">
        <v>30.708100000000002</v>
      </c>
      <c r="M83" s="39">
        <v>18.763200000000001</v>
      </c>
      <c r="N83" s="39">
        <v>39.094700000000003</v>
      </c>
      <c r="O83" s="39">
        <v>39.094700000000003</v>
      </c>
      <c r="P83" s="39">
        <v>0</v>
      </c>
      <c r="Q83" s="39" t="s">
        <v>265</v>
      </c>
      <c r="R83" s="39">
        <v>0</v>
      </c>
      <c r="S83" s="39" t="s">
        <v>265</v>
      </c>
    </row>
    <row r="84" spans="1:19" hidden="1" outlineLevel="1" collapsed="1">
      <c r="A84" s="9">
        <v>42767</v>
      </c>
      <c r="B84" s="39">
        <v>30.0595</v>
      </c>
      <c r="C84" s="39">
        <v>29.397500000000001</v>
      </c>
      <c r="D84" s="39">
        <v>31.5214</v>
      </c>
      <c r="E84" s="39">
        <v>34.798000000000002</v>
      </c>
      <c r="F84" s="39">
        <v>32.975499999999997</v>
      </c>
      <c r="G84" s="39">
        <v>16.157599999999999</v>
      </c>
      <c r="H84" s="39">
        <v>30.0595</v>
      </c>
      <c r="I84" s="39">
        <v>29.397500000000001</v>
      </c>
      <c r="J84" s="39">
        <v>31.5214</v>
      </c>
      <c r="K84" s="39">
        <v>34.798000000000002</v>
      </c>
      <c r="L84" s="39">
        <v>32.975499999999997</v>
      </c>
      <c r="M84" s="39">
        <v>16.157599999999999</v>
      </c>
      <c r="N84" s="39">
        <v>36.545299999999997</v>
      </c>
      <c r="O84" s="39">
        <v>36.545299999999997</v>
      </c>
      <c r="P84" s="39">
        <v>0</v>
      </c>
      <c r="Q84" s="39" t="s">
        <v>265</v>
      </c>
      <c r="R84" s="39">
        <v>0</v>
      </c>
      <c r="S84" s="39" t="s">
        <v>265</v>
      </c>
    </row>
    <row r="85" spans="1:19" hidden="1" outlineLevel="1" collapsed="1">
      <c r="A85" s="9">
        <v>42795</v>
      </c>
      <c r="B85" s="39">
        <v>28.6541</v>
      </c>
      <c r="C85" s="39">
        <v>28.982500000000002</v>
      </c>
      <c r="D85" s="39">
        <v>28.307099999999998</v>
      </c>
      <c r="E85" s="39">
        <v>32.668199999999999</v>
      </c>
      <c r="F85" s="39">
        <v>28.287800000000001</v>
      </c>
      <c r="G85" s="39">
        <v>20.769600000000001</v>
      </c>
      <c r="H85" s="39">
        <v>28.4938</v>
      </c>
      <c r="I85" s="39">
        <v>28.6754</v>
      </c>
      <c r="J85" s="39">
        <v>28.307099999999998</v>
      </c>
      <c r="K85" s="39">
        <v>32.668199999999999</v>
      </c>
      <c r="L85" s="39">
        <v>28.287800000000001</v>
      </c>
      <c r="M85" s="39">
        <v>20.769600000000001</v>
      </c>
      <c r="N85" s="39">
        <v>39.981099999999998</v>
      </c>
      <c r="O85" s="39">
        <v>39.981099999999998</v>
      </c>
      <c r="P85" s="39">
        <v>0</v>
      </c>
      <c r="Q85" s="39" t="s">
        <v>265</v>
      </c>
      <c r="R85" s="39">
        <v>0</v>
      </c>
      <c r="S85" s="39" t="s">
        <v>265</v>
      </c>
    </row>
    <row r="86" spans="1:19" hidden="1" outlineLevel="1" collapsed="1">
      <c r="A86" s="9">
        <v>42826</v>
      </c>
      <c r="B86" s="39">
        <v>28.224</v>
      </c>
      <c r="C86" s="39">
        <v>26.046600000000002</v>
      </c>
      <c r="D86" s="39">
        <v>29.477900000000002</v>
      </c>
      <c r="E86" s="39">
        <v>31.509399999999999</v>
      </c>
      <c r="F86" s="39">
        <v>30.208200000000001</v>
      </c>
      <c r="G86" s="39">
        <v>21.673400000000001</v>
      </c>
      <c r="H86" s="39">
        <v>28.224</v>
      </c>
      <c r="I86" s="39">
        <v>26.046600000000002</v>
      </c>
      <c r="J86" s="39">
        <v>29.477900000000002</v>
      </c>
      <c r="K86" s="39">
        <v>31.509399999999999</v>
      </c>
      <c r="L86" s="39">
        <v>30.208200000000001</v>
      </c>
      <c r="M86" s="39">
        <v>21.673400000000001</v>
      </c>
      <c r="N86" s="39">
        <v>36.5</v>
      </c>
      <c r="O86" s="39">
        <v>36.5</v>
      </c>
      <c r="P86" s="39">
        <v>0</v>
      </c>
      <c r="Q86" s="39">
        <v>0</v>
      </c>
      <c r="R86" s="39">
        <v>0</v>
      </c>
      <c r="S86" s="39" t="s">
        <v>265</v>
      </c>
    </row>
    <row r="87" spans="1:19" hidden="1" outlineLevel="1" collapsed="1">
      <c r="A87" s="9">
        <v>42856</v>
      </c>
      <c r="B87" s="39">
        <v>28.7349</v>
      </c>
      <c r="C87" s="39">
        <v>27.358499999999999</v>
      </c>
      <c r="D87" s="39">
        <v>29.9953</v>
      </c>
      <c r="E87" s="39">
        <v>31.052800000000001</v>
      </c>
      <c r="F87" s="39">
        <v>30.542400000000001</v>
      </c>
      <c r="G87" s="39">
        <v>22.828800000000001</v>
      </c>
      <c r="H87" s="39">
        <v>28.733799999999999</v>
      </c>
      <c r="I87" s="39">
        <v>27.356000000000002</v>
      </c>
      <c r="J87" s="39">
        <v>29.9953</v>
      </c>
      <c r="K87" s="39">
        <v>31.052800000000001</v>
      </c>
      <c r="L87" s="39">
        <v>30.542400000000001</v>
      </c>
      <c r="M87" s="39">
        <v>22.828800000000001</v>
      </c>
      <c r="N87" s="39">
        <v>49.083500000000001</v>
      </c>
      <c r="O87" s="39">
        <v>49.083500000000001</v>
      </c>
      <c r="P87" s="39">
        <v>0</v>
      </c>
      <c r="Q87" s="39">
        <v>0</v>
      </c>
      <c r="R87" s="39">
        <v>0</v>
      </c>
      <c r="S87" s="39" t="s">
        <v>265</v>
      </c>
    </row>
    <row r="88" spans="1:19" hidden="1" outlineLevel="1" collapsed="1">
      <c r="A88" s="9">
        <v>42887</v>
      </c>
      <c r="B88" s="39">
        <v>29.0961</v>
      </c>
      <c r="C88" s="39">
        <v>27.409600000000001</v>
      </c>
      <c r="D88" s="39">
        <v>30.4344</v>
      </c>
      <c r="E88" s="39">
        <v>31.670999999999999</v>
      </c>
      <c r="F88" s="39">
        <v>30.2211</v>
      </c>
      <c r="G88" s="39">
        <v>29.154800000000002</v>
      </c>
      <c r="H88" s="39">
        <v>29.095800000000001</v>
      </c>
      <c r="I88" s="39">
        <v>27.408899999999999</v>
      </c>
      <c r="J88" s="39">
        <v>30.4344</v>
      </c>
      <c r="K88" s="39">
        <v>31.670999999999999</v>
      </c>
      <c r="L88" s="39">
        <v>30.2211</v>
      </c>
      <c r="M88" s="39">
        <v>29.154800000000002</v>
      </c>
      <c r="N88" s="39">
        <v>39.573900000000002</v>
      </c>
      <c r="O88" s="39">
        <v>39.573900000000002</v>
      </c>
      <c r="P88" s="39">
        <v>0</v>
      </c>
      <c r="Q88" s="39" t="s">
        <v>265</v>
      </c>
      <c r="R88" s="39">
        <v>0</v>
      </c>
      <c r="S88" s="39" t="s">
        <v>265</v>
      </c>
    </row>
    <row r="89" spans="1:19" hidden="1" outlineLevel="1" collapsed="1">
      <c r="A89" s="9">
        <v>42917</v>
      </c>
      <c r="B89" s="39">
        <v>27.835799999999999</v>
      </c>
      <c r="C89" s="39">
        <v>27.187899999999999</v>
      </c>
      <c r="D89" s="39">
        <v>28.2578</v>
      </c>
      <c r="E89" s="39">
        <v>21.446400000000001</v>
      </c>
      <c r="F89" s="39">
        <v>31.130800000000001</v>
      </c>
      <c r="G89" s="39">
        <v>26.000900000000001</v>
      </c>
      <c r="H89" s="39">
        <v>27.835699999999999</v>
      </c>
      <c r="I89" s="39">
        <v>27.1877</v>
      </c>
      <c r="J89" s="39">
        <v>28.2578</v>
      </c>
      <c r="K89" s="39">
        <v>21.446400000000001</v>
      </c>
      <c r="L89" s="39">
        <v>31.130800000000001</v>
      </c>
      <c r="M89" s="39">
        <v>26.000900000000001</v>
      </c>
      <c r="N89" s="39">
        <v>36.5</v>
      </c>
      <c r="O89" s="39">
        <v>36.5</v>
      </c>
      <c r="P89" s="39">
        <v>0</v>
      </c>
      <c r="Q89" s="39">
        <v>0</v>
      </c>
      <c r="R89" s="39">
        <v>0</v>
      </c>
      <c r="S89" s="39" t="s">
        <v>265</v>
      </c>
    </row>
    <row r="90" spans="1:19" hidden="1" outlineLevel="1" collapsed="1">
      <c r="A90" s="9">
        <v>42948</v>
      </c>
      <c r="B90" s="39">
        <v>25.987500000000001</v>
      </c>
      <c r="C90" s="39">
        <v>27.668500000000002</v>
      </c>
      <c r="D90" s="39">
        <v>24.900300000000001</v>
      </c>
      <c r="E90" s="39">
        <v>15.2242</v>
      </c>
      <c r="F90" s="39">
        <v>29.4786</v>
      </c>
      <c r="G90" s="39">
        <v>29.072500000000002</v>
      </c>
      <c r="H90" s="39">
        <v>25.986899999999999</v>
      </c>
      <c r="I90" s="39">
        <v>27.667000000000002</v>
      </c>
      <c r="J90" s="39">
        <v>24.900300000000001</v>
      </c>
      <c r="K90" s="39">
        <v>15.2242</v>
      </c>
      <c r="L90" s="39">
        <v>29.4786</v>
      </c>
      <c r="M90" s="39">
        <v>29.072500000000002</v>
      </c>
      <c r="N90" s="39">
        <v>45.159700000000001</v>
      </c>
      <c r="O90" s="39">
        <v>45.159700000000001</v>
      </c>
      <c r="P90" s="39">
        <v>0</v>
      </c>
      <c r="Q90" s="39">
        <v>0</v>
      </c>
      <c r="R90" s="39">
        <v>0</v>
      </c>
      <c r="S90" s="39" t="s">
        <v>265</v>
      </c>
    </row>
    <row r="91" spans="1:19" hidden="1" outlineLevel="1" collapsed="1">
      <c r="A91" s="9">
        <v>42979</v>
      </c>
      <c r="B91" s="39">
        <v>28.141999999999999</v>
      </c>
      <c r="C91" s="39">
        <v>26.9587</v>
      </c>
      <c r="D91" s="39">
        <v>28.874099999999999</v>
      </c>
      <c r="E91" s="39">
        <v>27.6159</v>
      </c>
      <c r="F91" s="39">
        <v>29.631599999999999</v>
      </c>
      <c r="G91" s="39">
        <v>24.123999999999999</v>
      </c>
      <c r="H91" s="39">
        <v>28.141300000000001</v>
      </c>
      <c r="I91" s="39">
        <v>26.956800000000001</v>
      </c>
      <c r="J91" s="39">
        <v>28.874099999999999</v>
      </c>
      <c r="K91" s="39">
        <v>27.6159</v>
      </c>
      <c r="L91" s="39">
        <v>29.631599999999999</v>
      </c>
      <c r="M91" s="39">
        <v>24.123999999999999</v>
      </c>
      <c r="N91" s="39">
        <v>36.741</v>
      </c>
      <c r="O91" s="39">
        <v>36.741</v>
      </c>
      <c r="P91" s="39">
        <v>0</v>
      </c>
      <c r="Q91" s="39">
        <v>0</v>
      </c>
      <c r="R91" s="39">
        <v>0</v>
      </c>
      <c r="S91" s="39" t="s">
        <v>265</v>
      </c>
    </row>
    <row r="92" spans="1:19" hidden="1" outlineLevel="1" collapsed="1">
      <c r="A92" s="9">
        <v>43009</v>
      </c>
      <c r="B92" s="39">
        <v>29.366599999999998</v>
      </c>
      <c r="C92" s="39">
        <v>29.475000000000001</v>
      </c>
      <c r="D92" s="39">
        <v>29.003599999999999</v>
      </c>
      <c r="E92" s="39">
        <v>25.388500000000001</v>
      </c>
      <c r="F92" s="39">
        <v>31.3643</v>
      </c>
      <c r="G92" s="39">
        <v>22.446200000000001</v>
      </c>
      <c r="H92" s="39">
        <v>29.366599999999998</v>
      </c>
      <c r="I92" s="39">
        <v>29.474900000000002</v>
      </c>
      <c r="J92" s="39">
        <v>29.003599999999999</v>
      </c>
      <c r="K92" s="39">
        <v>25.388500000000001</v>
      </c>
      <c r="L92" s="39">
        <v>31.3643</v>
      </c>
      <c r="M92" s="39">
        <v>22.446200000000001</v>
      </c>
      <c r="N92" s="39">
        <v>36.5</v>
      </c>
      <c r="O92" s="39">
        <v>36.5</v>
      </c>
      <c r="P92" s="39">
        <v>0</v>
      </c>
      <c r="Q92" s="39">
        <v>0</v>
      </c>
      <c r="R92" s="39">
        <v>0</v>
      </c>
      <c r="S92" s="39" t="s">
        <v>265</v>
      </c>
    </row>
    <row r="93" spans="1:19" hidden="1" outlineLevel="1" collapsed="1">
      <c r="A93" s="9">
        <v>43040</v>
      </c>
      <c r="B93" s="39">
        <v>27.8019</v>
      </c>
      <c r="C93" s="39">
        <v>27.9941</v>
      </c>
      <c r="D93" s="39">
        <v>27.680499999999999</v>
      </c>
      <c r="E93" s="39">
        <v>24.927499999999998</v>
      </c>
      <c r="F93" s="39">
        <v>29.0458</v>
      </c>
      <c r="G93" s="39">
        <v>24.252600000000001</v>
      </c>
      <c r="H93" s="39">
        <v>27.790099999999999</v>
      </c>
      <c r="I93" s="39">
        <v>27.88</v>
      </c>
      <c r="J93" s="39">
        <v>27.7332</v>
      </c>
      <c r="K93" s="39">
        <v>24.927499999999998</v>
      </c>
      <c r="L93" s="39">
        <v>29.0458</v>
      </c>
      <c r="M93" s="39">
        <v>24.698</v>
      </c>
      <c r="N93" s="39">
        <v>30.278600000000001</v>
      </c>
      <c r="O93" s="39">
        <v>58.748899999999999</v>
      </c>
      <c r="P93" s="39">
        <v>17.98</v>
      </c>
      <c r="Q93" s="39">
        <v>0</v>
      </c>
      <c r="R93" s="39">
        <v>0</v>
      </c>
      <c r="S93" s="39">
        <v>17.98</v>
      </c>
    </row>
    <row r="94" spans="1:19" hidden="1" outlineLevel="1" collapsed="1">
      <c r="A94" s="9">
        <v>43070</v>
      </c>
      <c r="B94" s="39">
        <v>25.927499999999998</v>
      </c>
      <c r="C94" s="39">
        <v>26.9618</v>
      </c>
      <c r="D94" s="39">
        <v>25.4253</v>
      </c>
      <c r="E94" s="39">
        <v>20.889399999999998</v>
      </c>
      <c r="F94" s="39">
        <v>28.075900000000001</v>
      </c>
      <c r="G94" s="39">
        <v>20.936499999999999</v>
      </c>
      <c r="H94" s="39">
        <v>25.917200000000001</v>
      </c>
      <c r="I94" s="39">
        <v>26.931799999999999</v>
      </c>
      <c r="J94" s="39">
        <v>25.4253</v>
      </c>
      <c r="K94" s="39">
        <v>20.889399999999998</v>
      </c>
      <c r="L94" s="39">
        <v>28.075900000000001</v>
      </c>
      <c r="M94" s="39">
        <v>20.936499999999999</v>
      </c>
      <c r="N94" s="39">
        <v>49.9557</v>
      </c>
      <c r="O94" s="39">
        <v>49.9557</v>
      </c>
      <c r="P94" s="39">
        <v>0</v>
      </c>
      <c r="Q94" s="39">
        <v>0</v>
      </c>
      <c r="R94" s="39">
        <v>0</v>
      </c>
      <c r="S94" s="39" t="s">
        <v>265</v>
      </c>
    </row>
    <row r="95" spans="1:19" hidden="1" outlineLevel="1" collapsed="1">
      <c r="A95" s="9">
        <v>43101</v>
      </c>
      <c r="B95" s="39">
        <v>28.405999999999999</v>
      </c>
      <c r="C95" s="39">
        <v>28.2211</v>
      </c>
      <c r="D95" s="39">
        <v>28.557200000000002</v>
      </c>
      <c r="E95" s="39">
        <v>25.395</v>
      </c>
      <c r="F95" s="39">
        <v>29.7637</v>
      </c>
      <c r="G95" s="39">
        <v>23.577500000000001</v>
      </c>
      <c r="H95" s="39">
        <v>28.405999999999999</v>
      </c>
      <c r="I95" s="39">
        <v>28.221</v>
      </c>
      <c r="J95" s="39">
        <v>28.557200000000002</v>
      </c>
      <c r="K95" s="39">
        <v>25.395</v>
      </c>
      <c r="L95" s="39">
        <v>29.7637</v>
      </c>
      <c r="M95" s="39">
        <v>23.577500000000001</v>
      </c>
      <c r="N95" s="39">
        <v>36.5</v>
      </c>
      <c r="O95" s="39">
        <v>36.5</v>
      </c>
      <c r="P95" s="39">
        <v>0</v>
      </c>
      <c r="Q95" s="39">
        <v>0</v>
      </c>
      <c r="R95" s="39">
        <v>0</v>
      </c>
      <c r="S95" s="39" t="s">
        <v>265</v>
      </c>
    </row>
    <row r="96" spans="1:19" hidden="1" outlineLevel="1" collapsed="1">
      <c r="A96" s="9">
        <v>43132</v>
      </c>
      <c r="B96" s="39">
        <v>28.8979</v>
      </c>
      <c r="C96" s="39">
        <v>27.0062</v>
      </c>
      <c r="D96" s="39">
        <v>30.0547</v>
      </c>
      <c r="E96" s="39">
        <v>26.262</v>
      </c>
      <c r="F96" s="39">
        <v>32.234000000000002</v>
      </c>
      <c r="G96" s="39">
        <v>24.2563</v>
      </c>
      <c r="H96" s="39">
        <v>28.8979</v>
      </c>
      <c r="I96" s="39">
        <v>27.0062</v>
      </c>
      <c r="J96" s="39">
        <v>30.0547</v>
      </c>
      <c r="K96" s="39">
        <v>26.262</v>
      </c>
      <c r="L96" s="39">
        <v>32.234000000000002</v>
      </c>
      <c r="M96" s="39">
        <v>24.2563</v>
      </c>
      <c r="N96" s="39">
        <v>42.467700000000001</v>
      </c>
      <c r="O96" s="39">
        <v>42.467700000000001</v>
      </c>
      <c r="P96" s="39">
        <v>0</v>
      </c>
      <c r="Q96" s="39">
        <v>0</v>
      </c>
      <c r="R96" s="39">
        <v>0</v>
      </c>
      <c r="S96" s="39" t="s">
        <v>265</v>
      </c>
    </row>
    <row r="97" spans="1:19" hidden="1" outlineLevel="1" collapsed="1">
      <c r="A97" s="9">
        <v>43160</v>
      </c>
      <c r="B97" s="39">
        <v>27.954499999999999</v>
      </c>
      <c r="C97" s="39">
        <v>27.3322</v>
      </c>
      <c r="D97" s="39">
        <v>28.3414</v>
      </c>
      <c r="E97" s="39">
        <v>22.071899999999999</v>
      </c>
      <c r="F97" s="39">
        <v>31.146799999999999</v>
      </c>
      <c r="G97" s="39">
        <v>33.328800000000001</v>
      </c>
      <c r="H97" s="39">
        <v>27.954499999999999</v>
      </c>
      <c r="I97" s="39">
        <v>27.332100000000001</v>
      </c>
      <c r="J97" s="39">
        <v>28.3414</v>
      </c>
      <c r="K97" s="39">
        <v>22.071899999999999</v>
      </c>
      <c r="L97" s="39">
        <v>31.146799999999999</v>
      </c>
      <c r="M97" s="39">
        <v>33.328800000000001</v>
      </c>
      <c r="N97" s="39">
        <v>47.351999999999997</v>
      </c>
      <c r="O97" s="39">
        <v>47.351999999999997</v>
      </c>
      <c r="P97" s="39">
        <v>0</v>
      </c>
      <c r="Q97" s="39">
        <v>0</v>
      </c>
      <c r="R97" s="39">
        <v>0</v>
      </c>
      <c r="S97" s="39" t="s">
        <v>265</v>
      </c>
    </row>
    <row r="98" spans="1:19" hidden="1" outlineLevel="1" collapsed="1">
      <c r="A98" s="9">
        <v>43191</v>
      </c>
      <c r="B98" s="39">
        <v>28.639800000000001</v>
      </c>
      <c r="C98" s="39">
        <v>27.377099999999999</v>
      </c>
      <c r="D98" s="39">
        <v>29.375399999999999</v>
      </c>
      <c r="E98" s="39">
        <v>25.043900000000001</v>
      </c>
      <c r="F98" s="39">
        <v>31.546500000000002</v>
      </c>
      <c r="G98" s="39">
        <v>23.017800000000001</v>
      </c>
      <c r="H98" s="39">
        <v>28.6389</v>
      </c>
      <c r="I98" s="39">
        <v>27.374600000000001</v>
      </c>
      <c r="J98" s="39">
        <v>29.375399999999999</v>
      </c>
      <c r="K98" s="39">
        <v>25.043900000000001</v>
      </c>
      <c r="L98" s="39">
        <v>31.546500000000002</v>
      </c>
      <c r="M98" s="39">
        <v>23.017800000000001</v>
      </c>
      <c r="N98" s="39">
        <v>43.7545</v>
      </c>
      <c r="O98" s="39">
        <v>43.7545</v>
      </c>
      <c r="P98" s="39">
        <v>0</v>
      </c>
      <c r="Q98" s="39">
        <v>0</v>
      </c>
      <c r="R98" s="39">
        <v>0</v>
      </c>
      <c r="S98" s="39" t="s">
        <v>265</v>
      </c>
    </row>
    <row r="99" spans="1:19" hidden="1" outlineLevel="1" collapsed="1">
      <c r="A99" s="9">
        <v>43221</v>
      </c>
      <c r="B99" s="39">
        <v>28.7011</v>
      </c>
      <c r="C99" s="39">
        <v>28.1663</v>
      </c>
      <c r="D99" s="39">
        <v>29.105799999999999</v>
      </c>
      <c r="E99" s="39">
        <v>26.245699999999999</v>
      </c>
      <c r="F99" s="39">
        <v>30.3</v>
      </c>
      <c r="G99" s="39">
        <v>25.342600000000001</v>
      </c>
      <c r="H99" s="39">
        <v>28.701000000000001</v>
      </c>
      <c r="I99" s="39">
        <v>28.1662</v>
      </c>
      <c r="J99" s="39">
        <v>29.105799999999999</v>
      </c>
      <c r="K99" s="39">
        <v>26.245699999999999</v>
      </c>
      <c r="L99" s="39">
        <v>30.3</v>
      </c>
      <c r="M99" s="39">
        <v>25.342600000000001</v>
      </c>
      <c r="N99" s="39">
        <v>36.5</v>
      </c>
      <c r="O99" s="39">
        <v>36.5</v>
      </c>
      <c r="P99" s="39">
        <v>0</v>
      </c>
      <c r="Q99" s="39">
        <v>0</v>
      </c>
      <c r="R99" s="39">
        <v>0</v>
      </c>
      <c r="S99" s="39" t="s">
        <v>265</v>
      </c>
    </row>
    <row r="100" spans="1:19" hidden="1" outlineLevel="1" collapsed="1">
      <c r="A100" s="9">
        <v>43252</v>
      </c>
      <c r="B100" s="39">
        <v>30.28</v>
      </c>
      <c r="C100" s="39">
        <v>27.935400000000001</v>
      </c>
      <c r="D100" s="39">
        <v>31.4999</v>
      </c>
      <c r="E100" s="39">
        <v>25.059200000000001</v>
      </c>
      <c r="F100" s="39">
        <v>34.989800000000002</v>
      </c>
      <c r="G100" s="39">
        <v>23.968</v>
      </c>
      <c r="H100" s="39">
        <v>30.279800000000002</v>
      </c>
      <c r="I100" s="39">
        <v>27.934699999999999</v>
      </c>
      <c r="J100" s="39">
        <v>31.4999</v>
      </c>
      <c r="K100" s="39">
        <v>25.059200000000001</v>
      </c>
      <c r="L100" s="39">
        <v>34.989800000000002</v>
      </c>
      <c r="M100" s="39">
        <v>23.968</v>
      </c>
      <c r="N100" s="39">
        <v>58.587200000000003</v>
      </c>
      <c r="O100" s="39">
        <v>58.587200000000003</v>
      </c>
      <c r="P100" s="39">
        <v>0</v>
      </c>
      <c r="Q100" s="39">
        <v>0</v>
      </c>
      <c r="R100" s="39">
        <v>0</v>
      </c>
      <c r="S100" s="39" t="s">
        <v>265</v>
      </c>
    </row>
    <row r="101" spans="1:19" hidden="1" outlineLevel="1" collapsed="1">
      <c r="A101" s="9">
        <v>43282</v>
      </c>
      <c r="B101" s="39">
        <v>30.9268</v>
      </c>
      <c r="C101" s="39">
        <v>29.040299999999998</v>
      </c>
      <c r="D101" s="39">
        <v>32.173299999999998</v>
      </c>
      <c r="E101" s="39">
        <v>24.884</v>
      </c>
      <c r="F101" s="39">
        <v>36.348100000000002</v>
      </c>
      <c r="G101" s="39">
        <v>24.177600000000002</v>
      </c>
      <c r="H101" s="39">
        <v>30.969200000000001</v>
      </c>
      <c r="I101" s="39">
        <v>29.040299999999998</v>
      </c>
      <c r="J101" s="39">
        <v>32.249400000000001</v>
      </c>
      <c r="K101" s="39">
        <v>24.884</v>
      </c>
      <c r="L101" s="39">
        <v>36.348100000000002</v>
      </c>
      <c r="M101" s="39">
        <v>24.596900000000002</v>
      </c>
      <c r="N101" s="39">
        <v>14.811299999999999</v>
      </c>
      <c r="O101" s="39">
        <v>36.5</v>
      </c>
      <c r="P101" s="39">
        <v>14.8</v>
      </c>
      <c r="Q101" s="39">
        <v>0</v>
      </c>
      <c r="R101" s="39">
        <v>0</v>
      </c>
      <c r="S101" s="39">
        <v>14.8</v>
      </c>
    </row>
    <row r="102" spans="1:19" hidden="1" outlineLevel="1" collapsed="1">
      <c r="A102" s="9">
        <v>43313</v>
      </c>
      <c r="B102" s="39">
        <v>30.767800000000001</v>
      </c>
      <c r="C102" s="39">
        <v>29.3352</v>
      </c>
      <c r="D102" s="39">
        <v>31.925799999999999</v>
      </c>
      <c r="E102" s="39">
        <v>24.311599999999999</v>
      </c>
      <c r="F102" s="39">
        <v>36.117100000000001</v>
      </c>
      <c r="G102" s="39">
        <v>22.419699999999999</v>
      </c>
      <c r="H102" s="39">
        <v>30.767800000000001</v>
      </c>
      <c r="I102" s="39">
        <v>29.335000000000001</v>
      </c>
      <c r="J102" s="39">
        <v>31.925799999999999</v>
      </c>
      <c r="K102" s="39">
        <v>24.311599999999999</v>
      </c>
      <c r="L102" s="39">
        <v>36.117100000000001</v>
      </c>
      <c r="M102" s="39">
        <v>22.419699999999999</v>
      </c>
      <c r="N102" s="39">
        <v>36.5</v>
      </c>
      <c r="O102" s="39">
        <v>36.5</v>
      </c>
      <c r="P102" s="39">
        <v>0</v>
      </c>
      <c r="Q102" s="39">
        <v>0</v>
      </c>
      <c r="R102" s="39">
        <v>0</v>
      </c>
      <c r="S102" s="39" t="s">
        <v>265</v>
      </c>
    </row>
    <row r="103" spans="1:19" hidden="1" outlineLevel="1" collapsed="1">
      <c r="A103" s="9">
        <v>43344</v>
      </c>
      <c r="B103" s="39">
        <v>31.125</v>
      </c>
      <c r="C103" s="39">
        <v>29.606300000000001</v>
      </c>
      <c r="D103" s="39">
        <v>32.037599999999998</v>
      </c>
      <c r="E103" s="39">
        <v>22.832699999999999</v>
      </c>
      <c r="F103" s="39">
        <v>36.792000000000002</v>
      </c>
      <c r="G103" s="39">
        <v>26.444099999999999</v>
      </c>
      <c r="H103" s="39">
        <v>31.125</v>
      </c>
      <c r="I103" s="39">
        <v>29.606100000000001</v>
      </c>
      <c r="J103" s="39">
        <v>32.037599999999998</v>
      </c>
      <c r="K103" s="39">
        <v>22.832699999999999</v>
      </c>
      <c r="L103" s="39">
        <v>36.792000000000002</v>
      </c>
      <c r="M103" s="39">
        <v>26.444099999999999</v>
      </c>
      <c r="N103" s="39">
        <v>36.5</v>
      </c>
      <c r="O103" s="39">
        <v>36.5</v>
      </c>
      <c r="P103" s="39">
        <v>0</v>
      </c>
      <c r="Q103" s="39">
        <v>0</v>
      </c>
      <c r="R103" s="39">
        <v>0</v>
      </c>
      <c r="S103" s="39" t="s">
        <v>265</v>
      </c>
    </row>
    <row r="104" spans="1:19" hidden="1" outlineLevel="1" collapsed="1">
      <c r="A104" s="9">
        <v>43374</v>
      </c>
      <c r="B104" s="39">
        <v>33.594000000000001</v>
      </c>
      <c r="C104" s="39">
        <v>33.266800000000003</v>
      </c>
      <c r="D104" s="39">
        <v>33.762999999999998</v>
      </c>
      <c r="E104" s="39">
        <v>32.277500000000003</v>
      </c>
      <c r="F104" s="39">
        <v>35.388500000000001</v>
      </c>
      <c r="G104" s="39">
        <v>26.9453</v>
      </c>
      <c r="H104" s="39">
        <v>33.644199999999998</v>
      </c>
      <c r="I104" s="39">
        <v>33.2682</v>
      </c>
      <c r="J104" s="39">
        <v>33.839100000000002</v>
      </c>
      <c r="K104" s="39">
        <v>32.277500000000003</v>
      </c>
      <c r="L104" s="39">
        <v>35.388500000000001</v>
      </c>
      <c r="M104" s="39">
        <v>28.156199999999998</v>
      </c>
      <c r="N104" s="39">
        <v>14.0223</v>
      </c>
      <c r="O104" s="39">
        <v>24.586500000000001</v>
      </c>
      <c r="P104" s="39">
        <v>13.8</v>
      </c>
      <c r="Q104" s="39">
        <v>0</v>
      </c>
      <c r="R104" s="39">
        <v>0</v>
      </c>
      <c r="S104" s="39">
        <v>13.8</v>
      </c>
    </row>
    <row r="105" spans="1:19" hidden="1" outlineLevel="1" collapsed="1">
      <c r="A105" s="9">
        <v>43405</v>
      </c>
      <c r="B105" s="39">
        <v>32.145600000000002</v>
      </c>
      <c r="C105" s="39">
        <v>30.996099999999998</v>
      </c>
      <c r="D105" s="39">
        <v>32.552100000000003</v>
      </c>
      <c r="E105" s="39">
        <v>32.743000000000002</v>
      </c>
      <c r="F105" s="39">
        <v>35.113</v>
      </c>
      <c r="G105" s="39">
        <v>15.4282</v>
      </c>
      <c r="H105" s="39">
        <v>32.145499999999998</v>
      </c>
      <c r="I105" s="39">
        <v>30.995899999999999</v>
      </c>
      <c r="J105" s="39">
        <v>32.552100000000003</v>
      </c>
      <c r="K105" s="39">
        <v>32.743000000000002</v>
      </c>
      <c r="L105" s="39">
        <v>35.113</v>
      </c>
      <c r="M105" s="39">
        <v>15.4282</v>
      </c>
      <c r="N105" s="39">
        <v>44.029400000000003</v>
      </c>
      <c r="O105" s="39">
        <v>44.029400000000003</v>
      </c>
      <c r="P105" s="39">
        <v>0</v>
      </c>
      <c r="Q105" s="39">
        <v>0</v>
      </c>
      <c r="R105" s="39">
        <v>0</v>
      </c>
      <c r="S105" s="39" t="s">
        <v>265</v>
      </c>
    </row>
    <row r="106" spans="1:19" hidden="1" outlineLevel="1" collapsed="1">
      <c r="A106" s="9">
        <v>43435</v>
      </c>
      <c r="B106" s="39">
        <v>31.844100000000001</v>
      </c>
      <c r="C106" s="39">
        <v>30.2895</v>
      </c>
      <c r="D106" s="39">
        <v>32.386400000000002</v>
      </c>
      <c r="E106" s="39">
        <v>31.974399999999999</v>
      </c>
      <c r="F106" s="39">
        <v>33.911299999999997</v>
      </c>
      <c r="G106" s="39">
        <v>19.389900000000001</v>
      </c>
      <c r="H106" s="39">
        <v>31.840599999999998</v>
      </c>
      <c r="I106" s="39">
        <v>30.275099999999998</v>
      </c>
      <c r="J106" s="39">
        <v>32.386400000000002</v>
      </c>
      <c r="K106" s="39">
        <v>31.974399999999999</v>
      </c>
      <c r="L106" s="39">
        <v>33.911299999999997</v>
      </c>
      <c r="M106" s="39">
        <v>19.389900000000001</v>
      </c>
      <c r="N106" s="39">
        <v>58.952399999999997</v>
      </c>
      <c r="O106" s="39">
        <v>58.952399999999997</v>
      </c>
      <c r="P106" s="39">
        <v>0</v>
      </c>
      <c r="Q106" s="39">
        <v>0</v>
      </c>
      <c r="R106" s="39">
        <v>0</v>
      </c>
      <c r="S106" s="39" t="s">
        <v>265</v>
      </c>
    </row>
    <row r="107" spans="1:19" hidden="1" outlineLevel="1" collapsed="1">
      <c r="A107" s="9">
        <v>43466</v>
      </c>
      <c r="B107" s="39">
        <v>34.474400000000003</v>
      </c>
      <c r="C107" s="39">
        <v>30.756799999999998</v>
      </c>
      <c r="D107" s="39">
        <v>35.606400000000001</v>
      </c>
      <c r="E107" s="39">
        <v>36.218400000000003</v>
      </c>
      <c r="F107" s="39">
        <v>36.218699999999998</v>
      </c>
      <c r="G107" s="39">
        <v>13.9191</v>
      </c>
      <c r="H107" s="39">
        <v>34.473599999999998</v>
      </c>
      <c r="I107" s="39">
        <v>30.752800000000001</v>
      </c>
      <c r="J107" s="39">
        <v>35.606400000000001</v>
      </c>
      <c r="K107" s="39">
        <v>36.218400000000003</v>
      </c>
      <c r="L107" s="39">
        <v>36.218699999999998</v>
      </c>
      <c r="M107" s="39">
        <v>13.9191</v>
      </c>
      <c r="N107" s="39">
        <v>55.680799999999998</v>
      </c>
      <c r="O107" s="39">
        <v>55.680799999999998</v>
      </c>
      <c r="P107" s="39">
        <v>0</v>
      </c>
      <c r="Q107" s="39">
        <v>0</v>
      </c>
      <c r="R107" s="39" t="s">
        <v>265</v>
      </c>
      <c r="S107" s="39" t="s">
        <v>265</v>
      </c>
    </row>
    <row r="108" spans="1:19" hidden="1" outlineLevel="1" collapsed="1">
      <c r="A108" s="9">
        <v>43497</v>
      </c>
      <c r="B108" s="39">
        <v>31.110900000000001</v>
      </c>
      <c r="C108" s="39">
        <v>31.825500000000002</v>
      </c>
      <c r="D108" s="39">
        <v>30.894500000000001</v>
      </c>
      <c r="E108" s="39">
        <v>33.421199999999999</v>
      </c>
      <c r="F108" s="39">
        <v>31.760200000000001</v>
      </c>
      <c r="G108" s="39">
        <v>11.1927</v>
      </c>
      <c r="H108" s="39">
        <v>31.091799999999999</v>
      </c>
      <c r="I108" s="39">
        <v>31.745000000000001</v>
      </c>
      <c r="J108" s="39">
        <v>30.894500000000001</v>
      </c>
      <c r="K108" s="39">
        <v>33.421199999999999</v>
      </c>
      <c r="L108" s="39">
        <v>31.760200000000001</v>
      </c>
      <c r="M108" s="39">
        <v>11.1927</v>
      </c>
      <c r="N108" s="39">
        <v>59.906300000000002</v>
      </c>
      <c r="O108" s="39">
        <v>59.906300000000002</v>
      </c>
      <c r="P108" s="39">
        <v>0</v>
      </c>
      <c r="Q108" s="39">
        <v>0</v>
      </c>
      <c r="R108" s="39">
        <v>0</v>
      </c>
      <c r="S108" s="39">
        <v>0</v>
      </c>
    </row>
    <row r="109" spans="1:19" hidden="1" outlineLevel="1" collapsed="1">
      <c r="A109" s="9">
        <v>43525</v>
      </c>
      <c r="B109" s="39">
        <v>29.750399999999999</v>
      </c>
      <c r="C109" s="39">
        <v>32.233199999999997</v>
      </c>
      <c r="D109" s="39">
        <v>28.990600000000001</v>
      </c>
      <c r="E109" s="39">
        <v>28.550899999999999</v>
      </c>
      <c r="F109" s="39">
        <v>30.898199999999999</v>
      </c>
      <c r="G109" s="39">
        <v>13.9503</v>
      </c>
      <c r="H109" s="39">
        <v>29.750399999999999</v>
      </c>
      <c r="I109" s="39">
        <v>32.2331</v>
      </c>
      <c r="J109" s="39">
        <v>28.990600000000001</v>
      </c>
      <c r="K109" s="39">
        <v>28.550899999999999</v>
      </c>
      <c r="L109" s="39">
        <v>30.898199999999999</v>
      </c>
      <c r="M109" s="39">
        <v>13.9503</v>
      </c>
      <c r="N109" s="39">
        <v>36.5</v>
      </c>
      <c r="O109" s="39">
        <v>36.5</v>
      </c>
      <c r="P109" s="39">
        <v>0</v>
      </c>
      <c r="Q109" s="39">
        <v>0</v>
      </c>
      <c r="R109" s="39">
        <v>0</v>
      </c>
      <c r="S109" s="39" t="s">
        <v>265</v>
      </c>
    </row>
    <row r="110" spans="1:19" hidden="1" outlineLevel="1" collapsed="1">
      <c r="A110" s="9">
        <v>43556</v>
      </c>
      <c r="B110" s="39">
        <v>31.273199999999999</v>
      </c>
      <c r="C110" s="39">
        <v>31.152200000000001</v>
      </c>
      <c r="D110" s="39">
        <v>31.320699999999999</v>
      </c>
      <c r="E110" s="39">
        <v>33.3322</v>
      </c>
      <c r="F110" s="39">
        <v>30.5685</v>
      </c>
      <c r="G110" s="39">
        <v>26.1997</v>
      </c>
      <c r="H110" s="39">
        <v>31.273099999999999</v>
      </c>
      <c r="I110" s="39">
        <v>31.152100000000001</v>
      </c>
      <c r="J110" s="39">
        <v>31.320699999999999</v>
      </c>
      <c r="K110" s="39">
        <v>33.3322</v>
      </c>
      <c r="L110" s="39">
        <v>30.5685</v>
      </c>
      <c r="M110" s="39">
        <v>26.1997</v>
      </c>
      <c r="N110" s="39">
        <v>36.5</v>
      </c>
      <c r="O110" s="39">
        <v>36.5</v>
      </c>
      <c r="P110" s="39">
        <v>0</v>
      </c>
      <c r="Q110" s="39">
        <v>0</v>
      </c>
      <c r="R110" s="39">
        <v>0</v>
      </c>
      <c r="S110" s="39" t="s">
        <v>265</v>
      </c>
    </row>
    <row r="111" spans="1:19" hidden="1" outlineLevel="1" collapsed="1">
      <c r="A111" s="9">
        <v>43586</v>
      </c>
      <c r="B111" s="39">
        <v>33.307499999999997</v>
      </c>
      <c r="C111" s="39">
        <v>31.769100000000002</v>
      </c>
      <c r="D111" s="39">
        <v>33.779400000000003</v>
      </c>
      <c r="E111" s="39">
        <v>36.637900000000002</v>
      </c>
      <c r="F111" s="39">
        <v>32.855200000000004</v>
      </c>
      <c r="G111" s="39">
        <v>20.607399999999998</v>
      </c>
      <c r="H111" s="39">
        <v>33.624499999999998</v>
      </c>
      <c r="I111" s="39">
        <v>31.768999999999998</v>
      </c>
      <c r="J111" s="39">
        <v>34.205500000000001</v>
      </c>
      <c r="K111" s="39">
        <v>36.637900000000002</v>
      </c>
      <c r="L111" s="39">
        <v>32.855200000000004</v>
      </c>
      <c r="M111" s="39">
        <v>23.434699999999999</v>
      </c>
      <c r="N111" s="39">
        <v>13.112299999999999</v>
      </c>
      <c r="O111" s="39">
        <v>36.517600000000002</v>
      </c>
      <c r="P111" s="39">
        <v>13.1083</v>
      </c>
      <c r="Q111" s="39">
        <v>0</v>
      </c>
      <c r="R111" s="39">
        <v>0</v>
      </c>
      <c r="S111" s="39">
        <v>13.1083</v>
      </c>
    </row>
    <row r="112" spans="1:19" hidden="1" outlineLevel="1" collapsed="1">
      <c r="A112" s="9">
        <v>43617</v>
      </c>
      <c r="B112" s="39">
        <v>32.167999999999999</v>
      </c>
      <c r="C112" s="39">
        <v>32.341299999999997</v>
      </c>
      <c r="D112" s="39">
        <v>32.1021</v>
      </c>
      <c r="E112" s="39">
        <v>31.803000000000001</v>
      </c>
      <c r="F112" s="39">
        <v>33.371299999999998</v>
      </c>
      <c r="G112" s="39">
        <v>24.8687</v>
      </c>
      <c r="H112" s="39">
        <v>32.167999999999999</v>
      </c>
      <c r="I112" s="39">
        <v>32.341299999999997</v>
      </c>
      <c r="J112" s="39">
        <v>32.1021</v>
      </c>
      <c r="K112" s="39">
        <v>31.803000000000001</v>
      </c>
      <c r="L112" s="39">
        <v>33.371299999999998</v>
      </c>
      <c r="M112" s="39">
        <v>24.8687</v>
      </c>
      <c r="N112" s="39">
        <v>36.534799999999997</v>
      </c>
      <c r="O112" s="39">
        <v>36.534799999999997</v>
      </c>
      <c r="P112" s="39">
        <v>0</v>
      </c>
      <c r="Q112" s="39">
        <v>0</v>
      </c>
      <c r="R112" s="39" t="s">
        <v>265</v>
      </c>
      <c r="S112" s="39" t="s">
        <v>265</v>
      </c>
    </row>
    <row r="113" spans="1:19" hidden="1" outlineLevel="1" collapsed="1">
      <c r="A113" s="9">
        <v>43647</v>
      </c>
      <c r="B113" s="39">
        <v>35.073099999999997</v>
      </c>
      <c r="C113" s="39">
        <v>33.943300000000001</v>
      </c>
      <c r="D113" s="39">
        <v>35.341099999999997</v>
      </c>
      <c r="E113" s="39">
        <v>37.313400000000001</v>
      </c>
      <c r="F113" s="39">
        <v>32.5655</v>
      </c>
      <c r="G113" s="39">
        <v>22.921500000000002</v>
      </c>
      <c r="H113" s="39">
        <v>35.073</v>
      </c>
      <c r="I113" s="39">
        <v>33.943100000000001</v>
      </c>
      <c r="J113" s="39">
        <v>35.341099999999997</v>
      </c>
      <c r="K113" s="39">
        <v>37.313400000000001</v>
      </c>
      <c r="L113" s="39">
        <v>32.5655</v>
      </c>
      <c r="M113" s="39">
        <v>22.921500000000002</v>
      </c>
      <c r="N113" s="39">
        <v>46.848799999999997</v>
      </c>
      <c r="O113" s="39">
        <v>46.848799999999997</v>
      </c>
      <c r="P113" s="39">
        <v>0</v>
      </c>
      <c r="Q113" s="39">
        <v>0</v>
      </c>
      <c r="R113" s="39">
        <v>0</v>
      </c>
      <c r="S113" s="39" t="s">
        <v>265</v>
      </c>
    </row>
    <row r="114" spans="1:19" hidden="1" outlineLevel="1" collapsed="1">
      <c r="A114" s="9">
        <v>43678</v>
      </c>
      <c r="B114" s="39">
        <v>37.753599999999999</v>
      </c>
      <c r="C114" s="39">
        <v>33.872599999999998</v>
      </c>
      <c r="D114" s="39">
        <v>38.305500000000002</v>
      </c>
      <c r="E114" s="39">
        <v>40.234299999999998</v>
      </c>
      <c r="F114" s="39">
        <v>31.4406</v>
      </c>
      <c r="G114" s="39">
        <v>27.389800000000001</v>
      </c>
      <c r="H114" s="39">
        <v>37.753399999999999</v>
      </c>
      <c r="I114" s="39">
        <v>33.871000000000002</v>
      </c>
      <c r="J114" s="39">
        <v>38.305500000000002</v>
      </c>
      <c r="K114" s="39">
        <v>40.234299999999998</v>
      </c>
      <c r="L114" s="39">
        <v>31.4406</v>
      </c>
      <c r="M114" s="39">
        <v>27.389800000000001</v>
      </c>
      <c r="N114" s="39">
        <v>56.960799999999999</v>
      </c>
      <c r="O114" s="39">
        <v>56.960799999999999</v>
      </c>
      <c r="P114" s="39">
        <v>0</v>
      </c>
      <c r="Q114" s="39">
        <v>0</v>
      </c>
      <c r="R114" s="39">
        <v>0</v>
      </c>
      <c r="S114" s="39" t="s">
        <v>265</v>
      </c>
    </row>
    <row r="115" spans="1:19" hidden="1" outlineLevel="1" collapsed="1">
      <c r="A115" s="9">
        <v>43709</v>
      </c>
      <c r="B115" s="39">
        <v>37.9495</v>
      </c>
      <c r="C115" s="39">
        <v>34.540399999999998</v>
      </c>
      <c r="D115" s="39">
        <v>38.413800000000002</v>
      </c>
      <c r="E115" s="39">
        <v>40.342500000000001</v>
      </c>
      <c r="F115" s="39">
        <v>31.861499999999999</v>
      </c>
      <c r="G115" s="39">
        <v>22.083500000000001</v>
      </c>
      <c r="H115" s="39">
        <v>37.949399999999997</v>
      </c>
      <c r="I115" s="39">
        <v>34.539400000000001</v>
      </c>
      <c r="J115" s="39">
        <v>38.413800000000002</v>
      </c>
      <c r="K115" s="39">
        <v>40.342500000000001</v>
      </c>
      <c r="L115" s="39">
        <v>31.861499999999999</v>
      </c>
      <c r="M115" s="39">
        <v>22.083500000000001</v>
      </c>
      <c r="N115" s="39">
        <v>52.509500000000003</v>
      </c>
      <c r="O115" s="39">
        <v>52.509500000000003</v>
      </c>
      <c r="P115" s="39">
        <v>0</v>
      </c>
      <c r="Q115" s="39">
        <v>0</v>
      </c>
      <c r="R115" s="39">
        <v>0</v>
      </c>
      <c r="S115" s="39" t="s">
        <v>265</v>
      </c>
    </row>
    <row r="116" spans="1:19" hidden="1" outlineLevel="1" collapsed="1">
      <c r="A116" s="9">
        <v>43739</v>
      </c>
      <c r="B116" s="39">
        <v>37.739400000000003</v>
      </c>
      <c r="C116" s="39">
        <v>33.818399999999997</v>
      </c>
      <c r="D116" s="39">
        <v>38.324399999999997</v>
      </c>
      <c r="E116" s="39">
        <v>40.059699999999999</v>
      </c>
      <c r="F116" s="39">
        <v>32.343499999999999</v>
      </c>
      <c r="G116" s="39">
        <v>23.505500000000001</v>
      </c>
      <c r="H116" s="39">
        <v>37.739400000000003</v>
      </c>
      <c r="I116" s="39">
        <v>33.818399999999997</v>
      </c>
      <c r="J116" s="39">
        <v>38.324399999999997</v>
      </c>
      <c r="K116" s="39">
        <v>40.059699999999999</v>
      </c>
      <c r="L116" s="39">
        <v>32.343499999999999</v>
      </c>
      <c r="M116" s="39">
        <v>23.505500000000001</v>
      </c>
      <c r="N116" s="39">
        <v>36.5</v>
      </c>
      <c r="O116" s="39">
        <v>36.5</v>
      </c>
      <c r="P116" s="39">
        <v>0</v>
      </c>
      <c r="Q116" s="39">
        <v>0</v>
      </c>
      <c r="R116" s="39" t="s">
        <v>265</v>
      </c>
      <c r="S116" s="39">
        <v>0</v>
      </c>
    </row>
    <row r="117" spans="1:19" hidden="1" outlineLevel="1" collapsed="1">
      <c r="A117" s="9">
        <v>43770</v>
      </c>
      <c r="B117" s="39">
        <v>37.792499999999997</v>
      </c>
      <c r="C117" s="39">
        <v>34.465899999999998</v>
      </c>
      <c r="D117" s="39">
        <v>38.265000000000001</v>
      </c>
      <c r="E117" s="39">
        <v>39.932899999999997</v>
      </c>
      <c r="F117" s="39">
        <v>32.6524</v>
      </c>
      <c r="G117" s="39">
        <v>26.761299999999999</v>
      </c>
      <c r="H117" s="39">
        <v>37.792499999999997</v>
      </c>
      <c r="I117" s="39">
        <v>34.465899999999998</v>
      </c>
      <c r="J117" s="39">
        <v>38.265000000000001</v>
      </c>
      <c r="K117" s="39">
        <v>39.932899999999997</v>
      </c>
      <c r="L117" s="39">
        <v>32.6524</v>
      </c>
      <c r="M117" s="39">
        <v>26.761299999999999</v>
      </c>
      <c r="N117" s="39">
        <v>36.5</v>
      </c>
      <c r="O117" s="39">
        <v>36.5</v>
      </c>
      <c r="P117" s="39">
        <v>0</v>
      </c>
      <c r="Q117" s="39">
        <v>0</v>
      </c>
      <c r="R117" s="39" t="s">
        <v>265</v>
      </c>
      <c r="S117" s="39" t="s">
        <v>265</v>
      </c>
    </row>
    <row r="118" spans="1:19" hidden="1" outlineLevel="1" collapsed="1">
      <c r="A118" s="9">
        <v>43800</v>
      </c>
      <c r="B118" s="39">
        <v>37.592599999999997</v>
      </c>
      <c r="C118" s="39">
        <v>34.625900000000001</v>
      </c>
      <c r="D118" s="39">
        <v>37.992400000000004</v>
      </c>
      <c r="E118" s="39">
        <v>39.607700000000001</v>
      </c>
      <c r="F118" s="39">
        <v>32.689100000000003</v>
      </c>
      <c r="G118" s="39">
        <v>23.980799999999999</v>
      </c>
      <c r="H118" s="39">
        <v>37.592599999999997</v>
      </c>
      <c r="I118" s="39">
        <v>34.625900000000001</v>
      </c>
      <c r="J118" s="39">
        <v>37.992400000000004</v>
      </c>
      <c r="K118" s="39">
        <v>39.607700000000001</v>
      </c>
      <c r="L118" s="39">
        <v>32.689100000000003</v>
      </c>
      <c r="M118" s="39">
        <v>23.980799999999999</v>
      </c>
      <c r="N118" s="39">
        <v>36.5</v>
      </c>
      <c r="O118" s="39">
        <v>36.5</v>
      </c>
      <c r="P118" s="39">
        <v>0</v>
      </c>
      <c r="Q118" s="39">
        <v>0</v>
      </c>
      <c r="R118" s="39">
        <v>0</v>
      </c>
      <c r="S118" s="39" t="s">
        <v>265</v>
      </c>
    </row>
    <row r="119" spans="1:19" hidden="1" outlineLevel="1" collapsed="1">
      <c r="A119" s="9">
        <v>43831</v>
      </c>
      <c r="B119" s="39">
        <v>39.256799999999998</v>
      </c>
      <c r="C119" s="39">
        <v>35.994399999999999</v>
      </c>
      <c r="D119" s="39">
        <v>39.732999999999997</v>
      </c>
      <c r="E119" s="39">
        <v>40.819200000000002</v>
      </c>
      <c r="F119" s="39">
        <v>35.869900000000001</v>
      </c>
      <c r="G119" s="39">
        <v>24.845400000000001</v>
      </c>
      <c r="H119" s="39">
        <v>39.256799999999998</v>
      </c>
      <c r="I119" s="39">
        <v>35.994100000000003</v>
      </c>
      <c r="J119" s="39">
        <v>39.732999999999997</v>
      </c>
      <c r="K119" s="39">
        <v>40.819200000000002</v>
      </c>
      <c r="L119" s="39">
        <v>35.869900000000001</v>
      </c>
      <c r="M119" s="39">
        <v>24.845400000000001</v>
      </c>
      <c r="N119" s="39">
        <v>44.695799999999998</v>
      </c>
      <c r="O119" s="39">
        <v>44.695799999999998</v>
      </c>
      <c r="P119" s="39">
        <v>0</v>
      </c>
      <c r="Q119" s="39">
        <v>0</v>
      </c>
      <c r="R119" s="39" t="s">
        <v>265</v>
      </c>
      <c r="S119" s="39" t="s">
        <v>265</v>
      </c>
    </row>
    <row r="120" spans="1:19" hidden="1" outlineLevel="1" collapsed="1">
      <c r="A120" s="9">
        <v>43862</v>
      </c>
      <c r="B120" s="39">
        <v>38.715400000000002</v>
      </c>
      <c r="C120" s="39">
        <v>35.099899999999998</v>
      </c>
      <c r="D120" s="39">
        <v>39.286499999999997</v>
      </c>
      <c r="E120" s="39">
        <v>40.936199999999999</v>
      </c>
      <c r="F120" s="39">
        <v>35.185299999999998</v>
      </c>
      <c r="G120" s="39">
        <v>20.5654</v>
      </c>
      <c r="H120" s="39">
        <v>38.715299999999999</v>
      </c>
      <c r="I120" s="39">
        <v>35.099400000000003</v>
      </c>
      <c r="J120" s="39">
        <v>39.286499999999997</v>
      </c>
      <c r="K120" s="39">
        <v>40.936199999999999</v>
      </c>
      <c r="L120" s="39">
        <v>35.185299999999998</v>
      </c>
      <c r="M120" s="39">
        <v>20.5654</v>
      </c>
      <c r="N120" s="39">
        <v>47.435699999999997</v>
      </c>
      <c r="O120" s="39">
        <v>47.435699999999997</v>
      </c>
      <c r="P120" s="39">
        <v>0</v>
      </c>
      <c r="Q120" s="39">
        <v>0</v>
      </c>
      <c r="R120" s="39">
        <v>0</v>
      </c>
      <c r="S120" s="39" t="s">
        <v>265</v>
      </c>
    </row>
    <row r="121" spans="1:19" hidden="1" outlineLevel="1" collapsed="1">
      <c r="A121" s="9">
        <v>43891</v>
      </c>
      <c r="B121" s="39">
        <v>38.767800000000001</v>
      </c>
      <c r="C121" s="39">
        <v>33.202100000000002</v>
      </c>
      <c r="D121" s="39">
        <v>39.6633</v>
      </c>
      <c r="E121" s="39">
        <v>41.009399999999999</v>
      </c>
      <c r="F121" s="39">
        <v>35.599899999999998</v>
      </c>
      <c r="G121" s="39">
        <v>16.758099999999999</v>
      </c>
      <c r="H121" s="39">
        <v>38.767699999999998</v>
      </c>
      <c r="I121" s="39">
        <v>33.201500000000003</v>
      </c>
      <c r="J121" s="39">
        <v>39.6633</v>
      </c>
      <c r="K121" s="39">
        <v>41.009399999999999</v>
      </c>
      <c r="L121" s="39">
        <v>35.599899999999998</v>
      </c>
      <c r="M121" s="39">
        <v>16.758099999999999</v>
      </c>
      <c r="N121" s="39">
        <v>50.881100000000004</v>
      </c>
      <c r="O121" s="39">
        <v>50.881100000000004</v>
      </c>
      <c r="P121" s="39">
        <v>0</v>
      </c>
      <c r="Q121" s="39">
        <v>0</v>
      </c>
      <c r="R121" s="39" t="s">
        <v>265</v>
      </c>
      <c r="S121" s="39" t="s">
        <v>265</v>
      </c>
    </row>
    <row r="122" spans="1:19" hidden="1" outlineLevel="1" collapsed="1">
      <c r="A122" s="9">
        <v>43922</v>
      </c>
      <c r="B122" s="39">
        <v>39.247100000000003</v>
      </c>
      <c r="C122" s="39">
        <v>32.935200000000002</v>
      </c>
      <c r="D122" s="39">
        <v>40.4298</v>
      </c>
      <c r="E122" s="39">
        <v>41.587800000000001</v>
      </c>
      <c r="F122" s="39">
        <v>34.731299999999997</v>
      </c>
      <c r="G122" s="39">
        <v>20.3551</v>
      </c>
      <c r="H122" s="39">
        <v>39.247100000000003</v>
      </c>
      <c r="I122" s="39">
        <v>32.935000000000002</v>
      </c>
      <c r="J122" s="39">
        <v>40.4298</v>
      </c>
      <c r="K122" s="39">
        <v>41.587800000000001</v>
      </c>
      <c r="L122" s="39">
        <v>34.731299999999997</v>
      </c>
      <c r="M122" s="39">
        <v>20.3551</v>
      </c>
      <c r="N122" s="39">
        <v>37.182000000000002</v>
      </c>
      <c r="O122" s="39">
        <v>37.182000000000002</v>
      </c>
      <c r="P122" s="39">
        <v>0</v>
      </c>
      <c r="Q122" s="39">
        <v>0</v>
      </c>
      <c r="R122" s="39" t="s">
        <v>265</v>
      </c>
      <c r="S122" s="39">
        <v>0</v>
      </c>
    </row>
    <row r="123" spans="1:19" hidden="1" outlineLevel="1" collapsed="1">
      <c r="A123" s="9">
        <v>43952</v>
      </c>
      <c r="B123" s="39">
        <v>39.000300000000003</v>
      </c>
      <c r="C123" s="39">
        <v>32.564599999999999</v>
      </c>
      <c r="D123" s="39">
        <v>40.126800000000003</v>
      </c>
      <c r="E123" s="39">
        <v>41.461799999999997</v>
      </c>
      <c r="F123" s="39">
        <v>34.601999999999997</v>
      </c>
      <c r="G123" s="39">
        <v>16.263200000000001</v>
      </c>
      <c r="H123" s="39">
        <v>39.000300000000003</v>
      </c>
      <c r="I123" s="39">
        <v>32.564500000000002</v>
      </c>
      <c r="J123" s="39">
        <v>40.126800000000003</v>
      </c>
      <c r="K123" s="39">
        <v>41.461799999999997</v>
      </c>
      <c r="L123" s="39">
        <v>34.601999999999997</v>
      </c>
      <c r="M123" s="39">
        <v>16.263200000000001</v>
      </c>
      <c r="N123" s="39">
        <v>38.605699999999999</v>
      </c>
      <c r="O123" s="39">
        <v>38.605699999999999</v>
      </c>
      <c r="P123" s="39">
        <v>0</v>
      </c>
      <c r="Q123" s="39">
        <v>0</v>
      </c>
      <c r="R123" s="39">
        <v>0</v>
      </c>
      <c r="S123" s="39" t="s">
        <v>265</v>
      </c>
    </row>
    <row r="124" spans="1:19" hidden="1" outlineLevel="1" collapsed="1">
      <c r="A124" s="9">
        <v>43983</v>
      </c>
      <c r="B124" s="39">
        <v>38.758400000000002</v>
      </c>
      <c r="C124" s="39">
        <v>33.1419</v>
      </c>
      <c r="D124" s="39">
        <v>39.652000000000001</v>
      </c>
      <c r="E124" s="39">
        <v>41.328499999999998</v>
      </c>
      <c r="F124" s="39">
        <v>33.669199999999996</v>
      </c>
      <c r="G124" s="39">
        <v>17.628299999999999</v>
      </c>
      <c r="H124" s="39">
        <v>38.758400000000002</v>
      </c>
      <c r="I124" s="39">
        <v>33.141300000000001</v>
      </c>
      <c r="J124" s="39">
        <v>39.652000000000001</v>
      </c>
      <c r="K124" s="39">
        <v>41.328499999999998</v>
      </c>
      <c r="L124" s="39">
        <v>33.669199999999996</v>
      </c>
      <c r="M124" s="39">
        <v>17.628299999999999</v>
      </c>
      <c r="N124" s="39">
        <v>37.914099999999998</v>
      </c>
      <c r="O124" s="39">
        <v>37.914099999999998</v>
      </c>
      <c r="P124" s="39">
        <v>0</v>
      </c>
      <c r="Q124" s="39">
        <v>0</v>
      </c>
      <c r="R124" s="39">
        <v>0</v>
      </c>
      <c r="S124" s="39" t="s">
        <v>265</v>
      </c>
    </row>
    <row r="125" spans="1:19" hidden="1" outlineLevel="1" collapsed="1">
      <c r="A125" s="9">
        <v>44013</v>
      </c>
      <c r="B125" s="39">
        <v>38.272599999999997</v>
      </c>
      <c r="C125" s="39">
        <v>34.323399999999999</v>
      </c>
      <c r="D125" s="39">
        <v>38.884599999999999</v>
      </c>
      <c r="E125" s="39">
        <v>41.3063</v>
      </c>
      <c r="F125" s="39">
        <v>32.308100000000003</v>
      </c>
      <c r="G125" s="39">
        <v>14.982200000000001</v>
      </c>
      <c r="H125" s="39">
        <v>38.272500000000001</v>
      </c>
      <c r="I125" s="39">
        <v>34.322299999999998</v>
      </c>
      <c r="J125" s="39">
        <v>38.884599999999999</v>
      </c>
      <c r="K125" s="39">
        <v>41.3063</v>
      </c>
      <c r="L125" s="39">
        <v>32.308100000000003</v>
      </c>
      <c r="M125" s="39">
        <v>14.982200000000001</v>
      </c>
      <c r="N125" s="39">
        <v>52.963099999999997</v>
      </c>
      <c r="O125" s="39">
        <v>52.963099999999997</v>
      </c>
      <c r="P125" s="39">
        <v>0</v>
      </c>
      <c r="Q125" s="39">
        <v>0</v>
      </c>
      <c r="R125" s="39">
        <v>0</v>
      </c>
      <c r="S125" s="39" t="s">
        <v>265</v>
      </c>
    </row>
    <row r="126" spans="1:19" hidden="1" outlineLevel="1" collapsed="1">
      <c r="A126" s="9">
        <v>44044</v>
      </c>
      <c r="B126" s="39">
        <v>37.872300000000003</v>
      </c>
      <c r="C126" s="39">
        <v>32.073599999999999</v>
      </c>
      <c r="D126" s="39">
        <v>38.810099999999998</v>
      </c>
      <c r="E126" s="39">
        <v>39.661099999999998</v>
      </c>
      <c r="F126" s="39">
        <v>37.219900000000003</v>
      </c>
      <c r="G126" s="39">
        <v>20.7301</v>
      </c>
      <c r="H126" s="39">
        <v>37.872300000000003</v>
      </c>
      <c r="I126" s="39">
        <v>32.073500000000003</v>
      </c>
      <c r="J126" s="39">
        <v>38.810099999999998</v>
      </c>
      <c r="K126" s="39">
        <v>39.661099999999998</v>
      </c>
      <c r="L126" s="39">
        <v>37.219900000000003</v>
      </c>
      <c r="M126" s="39">
        <v>20.7301</v>
      </c>
      <c r="N126" s="39">
        <v>36.771799999999999</v>
      </c>
      <c r="O126" s="39">
        <v>36.771799999999999</v>
      </c>
      <c r="P126" s="39">
        <v>0</v>
      </c>
      <c r="Q126" s="39">
        <v>0</v>
      </c>
      <c r="R126" s="39">
        <v>0</v>
      </c>
      <c r="S126" s="39" t="s">
        <v>265</v>
      </c>
    </row>
    <row r="127" spans="1:19" hidden="1" outlineLevel="1" collapsed="1">
      <c r="A127" s="9">
        <v>44075</v>
      </c>
      <c r="B127" s="39">
        <v>37.383699999999997</v>
      </c>
      <c r="C127" s="39">
        <v>32.819400000000002</v>
      </c>
      <c r="D127" s="39">
        <v>38.204099999999997</v>
      </c>
      <c r="E127" s="39">
        <v>39.608699999999999</v>
      </c>
      <c r="F127" s="39">
        <v>34.067900000000002</v>
      </c>
      <c r="G127" s="39">
        <v>20.0229</v>
      </c>
      <c r="H127" s="39">
        <v>37.383400000000002</v>
      </c>
      <c r="I127" s="39">
        <v>32.814100000000003</v>
      </c>
      <c r="J127" s="39">
        <v>38.204099999999997</v>
      </c>
      <c r="K127" s="39">
        <v>39.608699999999999</v>
      </c>
      <c r="L127" s="39">
        <v>34.067900000000002</v>
      </c>
      <c r="M127" s="39">
        <v>20.0229</v>
      </c>
      <c r="N127" s="39">
        <v>40.586300000000001</v>
      </c>
      <c r="O127" s="39">
        <v>40.586300000000001</v>
      </c>
      <c r="P127" s="39">
        <v>0</v>
      </c>
      <c r="Q127" s="39">
        <v>0</v>
      </c>
      <c r="R127" s="39">
        <v>0</v>
      </c>
      <c r="S127" s="39" t="s">
        <v>265</v>
      </c>
    </row>
    <row r="128" spans="1:19" hidden="1" outlineLevel="1" collapsed="1">
      <c r="A128" s="9">
        <v>44105</v>
      </c>
      <c r="B128" s="39">
        <v>37.258899999999997</v>
      </c>
      <c r="C128" s="39">
        <v>33.814900000000002</v>
      </c>
      <c r="D128" s="39">
        <v>37.824300000000001</v>
      </c>
      <c r="E128" s="39">
        <v>39.421599999999998</v>
      </c>
      <c r="F128" s="39">
        <v>32.603000000000002</v>
      </c>
      <c r="G128" s="39">
        <v>23.892099999999999</v>
      </c>
      <c r="H128" s="39">
        <v>37.258899999999997</v>
      </c>
      <c r="I128" s="39">
        <v>33.814500000000002</v>
      </c>
      <c r="J128" s="39">
        <v>37.824300000000001</v>
      </c>
      <c r="K128" s="39">
        <v>39.421599999999998</v>
      </c>
      <c r="L128" s="39">
        <v>32.603000000000002</v>
      </c>
      <c r="M128" s="39">
        <v>23.892099999999999</v>
      </c>
      <c r="N128" s="39">
        <v>36.932400000000001</v>
      </c>
      <c r="O128" s="39">
        <v>36.932400000000001</v>
      </c>
      <c r="P128" s="39">
        <v>0</v>
      </c>
      <c r="Q128" s="39">
        <v>0</v>
      </c>
      <c r="R128" s="39">
        <v>0</v>
      </c>
      <c r="S128" s="39">
        <v>0</v>
      </c>
    </row>
    <row r="129" spans="1:19" hidden="1" outlineLevel="1" collapsed="1">
      <c r="A129" s="9">
        <v>44136</v>
      </c>
      <c r="B129" s="39">
        <v>37.539400000000001</v>
      </c>
      <c r="C129" s="39">
        <v>33.994500000000002</v>
      </c>
      <c r="D129" s="39">
        <v>38.171900000000001</v>
      </c>
      <c r="E129" s="39">
        <v>39.859200000000001</v>
      </c>
      <c r="F129" s="39">
        <v>33.115299999999998</v>
      </c>
      <c r="G129" s="39">
        <v>23.412800000000001</v>
      </c>
      <c r="H129" s="39">
        <v>37.538699999999999</v>
      </c>
      <c r="I129" s="39">
        <v>33.988</v>
      </c>
      <c r="J129" s="39">
        <v>38.171900000000001</v>
      </c>
      <c r="K129" s="39">
        <v>39.859200000000001</v>
      </c>
      <c r="L129" s="39">
        <v>33.115299999999998</v>
      </c>
      <c r="M129" s="39">
        <v>23.412800000000001</v>
      </c>
      <c r="N129" s="39">
        <v>47.605800000000002</v>
      </c>
      <c r="O129" s="39">
        <v>47.605800000000002</v>
      </c>
      <c r="P129" s="39">
        <v>0</v>
      </c>
      <c r="Q129" s="39">
        <v>0</v>
      </c>
      <c r="R129" s="39" t="s">
        <v>265</v>
      </c>
      <c r="S129" s="39" t="s">
        <v>265</v>
      </c>
    </row>
    <row r="130" spans="1:19" hidden="1" outlineLevel="1" collapsed="1">
      <c r="A130" s="9">
        <v>44166</v>
      </c>
      <c r="B130" s="39">
        <v>36.0349</v>
      </c>
      <c r="C130" s="39">
        <v>32.161299999999997</v>
      </c>
      <c r="D130" s="39">
        <v>36.738300000000002</v>
      </c>
      <c r="E130" s="39">
        <v>37.546799999999998</v>
      </c>
      <c r="F130" s="39">
        <v>34.906399999999998</v>
      </c>
      <c r="G130" s="39">
        <v>23.345700000000001</v>
      </c>
      <c r="H130" s="39">
        <v>36.033299999999997</v>
      </c>
      <c r="I130" s="39">
        <v>32.148299999999999</v>
      </c>
      <c r="J130" s="39">
        <v>36.738300000000002</v>
      </c>
      <c r="K130" s="39">
        <v>37.546799999999998</v>
      </c>
      <c r="L130" s="39">
        <v>34.906399999999998</v>
      </c>
      <c r="M130" s="39">
        <v>23.345700000000001</v>
      </c>
      <c r="N130" s="39">
        <v>50.491</v>
      </c>
      <c r="O130" s="39">
        <v>50.491</v>
      </c>
      <c r="P130" s="39">
        <v>0</v>
      </c>
      <c r="Q130" s="39">
        <v>0</v>
      </c>
      <c r="R130" s="39">
        <v>0</v>
      </c>
      <c r="S130" s="39" t="s">
        <v>265</v>
      </c>
    </row>
    <row r="131" spans="1:19" hidden="1" outlineLevel="1" collapsed="1">
      <c r="A131" s="9">
        <v>44197</v>
      </c>
      <c r="B131" s="39">
        <v>36.137799999999999</v>
      </c>
      <c r="C131" s="39">
        <v>33.012999999999998</v>
      </c>
      <c r="D131" s="39">
        <v>36.662100000000002</v>
      </c>
      <c r="E131" s="39">
        <v>38.313299999999998</v>
      </c>
      <c r="F131" s="39">
        <v>30.354600000000001</v>
      </c>
      <c r="G131" s="39">
        <v>25.4848</v>
      </c>
      <c r="H131" s="39">
        <v>36.137300000000003</v>
      </c>
      <c r="I131" s="39">
        <v>33.008699999999997</v>
      </c>
      <c r="J131" s="39">
        <v>36.662100000000002</v>
      </c>
      <c r="K131" s="39">
        <v>38.313299999999998</v>
      </c>
      <c r="L131" s="39">
        <v>30.354600000000001</v>
      </c>
      <c r="M131" s="39">
        <v>25.4848</v>
      </c>
      <c r="N131" s="39">
        <v>55.525399999999998</v>
      </c>
      <c r="O131" s="39">
        <v>55.525399999999998</v>
      </c>
      <c r="P131" s="39">
        <v>0</v>
      </c>
      <c r="Q131" s="39">
        <v>0</v>
      </c>
      <c r="R131" s="39">
        <v>0</v>
      </c>
      <c r="S131" s="39" t="s">
        <v>265</v>
      </c>
    </row>
    <row r="132" spans="1:19" hidden="1" outlineLevel="1" collapsed="1">
      <c r="A132" s="9">
        <v>44228</v>
      </c>
      <c r="B132" s="39">
        <v>35.796500000000002</v>
      </c>
      <c r="C132" s="39">
        <v>32.3889</v>
      </c>
      <c r="D132" s="39">
        <v>36.422899999999998</v>
      </c>
      <c r="E132" s="39">
        <v>38.2346</v>
      </c>
      <c r="F132" s="39">
        <v>30.590399999999999</v>
      </c>
      <c r="G132" s="39">
        <v>20.426100000000002</v>
      </c>
      <c r="H132" s="39">
        <v>35.802199999999999</v>
      </c>
      <c r="I132" s="39">
        <v>32.381900000000002</v>
      </c>
      <c r="J132" s="39">
        <v>36.430799999999998</v>
      </c>
      <c r="K132" s="39">
        <v>38.2346</v>
      </c>
      <c r="L132" s="39">
        <v>30.590399999999999</v>
      </c>
      <c r="M132" s="39">
        <v>20.529399999999999</v>
      </c>
      <c r="N132" s="39">
        <v>16.455100000000002</v>
      </c>
      <c r="O132" s="39">
        <v>48.958500000000001</v>
      </c>
      <c r="P132" s="39">
        <v>6.9766000000000004</v>
      </c>
      <c r="Q132" s="39">
        <v>0</v>
      </c>
      <c r="R132" s="39">
        <v>0</v>
      </c>
      <c r="S132" s="39">
        <v>6.9766000000000004</v>
      </c>
    </row>
    <row r="133" spans="1:19" hidden="1" outlineLevel="1" collapsed="1">
      <c r="A133" s="9">
        <v>44256</v>
      </c>
      <c r="B133" s="39">
        <v>35.967500000000001</v>
      </c>
      <c r="C133" s="39">
        <v>33.309600000000003</v>
      </c>
      <c r="D133" s="39">
        <v>36.417400000000001</v>
      </c>
      <c r="E133" s="39">
        <v>38.502099999999999</v>
      </c>
      <c r="F133" s="39">
        <v>29.963699999999999</v>
      </c>
      <c r="G133" s="39">
        <v>18.744800000000001</v>
      </c>
      <c r="H133" s="39">
        <v>35.965699999999998</v>
      </c>
      <c r="I133" s="39">
        <v>33.294800000000002</v>
      </c>
      <c r="J133" s="39">
        <v>36.417400000000001</v>
      </c>
      <c r="K133" s="39">
        <v>38.502099999999999</v>
      </c>
      <c r="L133" s="39">
        <v>29.963699999999999</v>
      </c>
      <c r="M133" s="39">
        <v>18.744800000000001</v>
      </c>
      <c r="N133" s="39">
        <v>50.520200000000003</v>
      </c>
      <c r="O133" s="39">
        <v>50.520200000000003</v>
      </c>
      <c r="P133" s="39">
        <v>0</v>
      </c>
      <c r="Q133" s="39">
        <v>0</v>
      </c>
      <c r="R133" s="39">
        <v>0</v>
      </c>
      <c r="S133" s="39">
        <v>0</v>
      </c>
    </row>
    <row r="134" spans="1:19" hidden="1" outlineLevel="1" collapsed="1">
      <c r="A134" s="9">
        <v>44287</v>
      </c>
      <c r="B134" s="39">
        <v>35.459899999999998</v>
      </c>
      <c r="C134" s="39">
        <v>33.961399999999998</v>
      </c>
      <c r="D134" s="39">
        <v>35.721699999999998</v>
      </c>
      <c r="E134" s="39">
        <v>37.975200000000001</v>
      </c>
      <c r="F134" s="39">
        <v>28.922799999999999</v>
      </c>
      <c r="G134" s="39">
        <v>19.9115</v>
      </c>
      <c r="H134" s="39">
        <v>35.459000000000003</v>
      </c>
      <c r="I134" s="39">
        <v>33.954799999999999</v>
      </c>
      <c r="J134" s="39">
        <v>35.721699999999998</v>
      </c>
      <c r="K134" s="39">
        <v>37.975200000000001</v>
      </c>
      <c r="L134" s="39">
        <v>28.922799999999999</v>
      </c>
      <c r="M134" s="39">
        <v>19.9115</v>
      </c>
      <c r="N134" s="39">
        <v>49.484999999999999</v>
      </c>
      <c r="O134" s="39">
        <v>49.484999999999999</v>
      </c>
      <c r="P134" s="39">
        <v>0</v>
      </c>
      <c r="Q134" s="39">
        <v>0</v>
      </c>
      <c r="R134" s="39">
        <v>0</v>
      </c>
      <c r="S134" s="39" t="s">
        <v>265</v>
      </c>
    </row>
    <row r="135" spans="1:19" hidden="1" outlineLevel="1" collapsed="1">
      <c r="A135" s="9">
        <v>44317</v>
      </c>
      <c r="B135" s="39">
        <v>35.973500000000001</v>
      </c>
      <c r="C135" s="39">
        <v>32.9283</v>
      </c>
      <c r="D135" s="39">
        <v>36.477699999999999</v>
      </c>
      <c r="E135" s="39">
        <v>38.163699999999999</v>
      </c>
      <c r="F135" s="39">
        <v>32.024099999999997</v>
      </c>
      <c r="G135" s="39">
        <v>15.3767</v>
      </c>
      <c r="H135" s="39">
        <v>35.971600000000002</v>
      </c>
      <c r="I135" s="39">
        <v>32.912100000000002</v>
      </c>
      <c r="J135" s="39">
        <v>36.477699999999999</v>
      </c>
      <c r="K135" s="39">
        <v>38.163699999999999</v>
      </c>
      <c r="L135" s="39">
        <v>32.024099999999997</v>
      </c>
      <c r="M135" s="39">
        <v>15.3767</v>
      </c>
      <c r="N135" s="39">
        <v>50.5837</v>
      </c>
      <c r="O135" s="39">
        <v>50.5837</v>
      </c>
      <c r="P135" s="39">
        <v>0</v>
      </c>
      <c r="Q135" s="39">
        <v>0</v>
      </c>
      <c r="R135" s="39">
        <v>0</v>
      </c>
      <c r="S135" s="39" t="s">
        <v>265</v>
      </c>
    </row>
    <row r="136" spans="1:19" hidden="1" outlineLevel="1" collapsed="1">
      <c r="A136" s="9">
        <v>44348</v>
      </c>
      <c r="B136" s="39">
        <v>36.305300000000003</v>
      </c>
      <c r="C136" s="39">
        <v>32.679600000000001</v>
      </c>
      <c r="D136" s="39">
        <v>36.950000000000003</v>
      </c>
      <c r="E136" s="39">
        <v>37.909599999999998</v>
      </c>
      <c r="F136" s="39">
        <v>36.863399999999999</v>
      </c>
      <c r="G136" s="39">
        <v>15.309100000000001</v>
      </c>
      <c r="H136" s="39">
        <v>36.304099999999998</v>
      </c>
      <c r="I136" s="39">
        <v>32.668799999999997</v>
      </c>
      <c r="J136" s="39">
        <v>36.950000000000003</v>
      </c>
      <c r="K136" s="39">
        <v>37.909599999999998</v>
      </c>
      <c r="L136" s="39">
        <v>36.863399999999999</v>
      </c>
      <c r="M136" s="39">
        <v>15.309100000000001</v>
      </c>
      <c r="N136" s="39">
        <v>50.190100000000001</v>
      </c>
      <c r="O136" s="39">
        <v>50.190100000000001</v>
      </c>
      <c r="P136" s="39">
        <v>0</v>
      </c>
      <c r="Q136" s="39">
        <v>0</v>
      </c>
      <c r="R136" s="39" t="s">
        <v>265</v>
      </c>
      <c r="S136" s="39" t="s">
        <v>265</v>
      </c>
    </row>
    <row r="137" spans="1:19" hidden="1" outlineLevel="1" collapsed="1">
      <c r="A137" s="9">
        <v>44378</v>
      </c>
      <c r="B137" s="39">
        <v>34.649700000000003</v>
      </c>
      <c r="C137" s="39">
        <v>32.372599999999998</v>
      </c>
      <c r="D137" s="39">
        <v>35.061100000000003</v>
      </c>
      <c r="E137" s="39">
        <v>37.335099999999997</v>
      </c>
      <c r="F137" s="39">
        <v>28.804200000000002</v>
      </c>
      <c r="G137" s="39">
        <v>17.9008</v>
      </c>
      <c r="H137" s="39">
        <v>34.646599999999999</v>
      </c>
      <c r="I137" s="39">
        <v>32.349800000000002</v>
      </c>
      <c r="J137" s="39">
        <v>35.061100000000003</v>
      </c>
      <c r="K137" s="39">
        <v>37.335099999999997</v>
      </c>
      <c r="L137" s="39">
        <v>28.804200000000002</v>
      </c>
      <c r="M137" s="39">
        <v>17.9008</v>
      </c>
      <c r="N137" s="39">
        <v>50.326500000000003</v>
      </c>
      <c r="O137" s="39">
        <v>50.326500000000003</v>
      </c>
      <c r="P137" s="39">
        <v>0</v>
      </c>
      <c r="Q137" s="39">
        <v>0</v>
      </c>
      <c r="R137" s="39">
        <v>0</v>
      </c>
      <c r="S137" s="39" t="s">
        <v>265</v>
      </c>
    </row>
    <row r="138" spans="1:19" hidden="1" outlineLevel="1" collapsed="1">
      <c r="A138" s="9">
        <v>44409</v>
      </c>
      <c r="B138" s="39">
        <v>35.603200000000001</v>
      </c>
      <c r="C138" s="39">
        <v>32.679900000000004</v>
      </c>
      <c r="D138" s="39">
        <v>36.124400000000001</v>
      </c>
      <c r="E138" s="39">
        <v>37.918100000000003</v>
      </c>
      <c r="F138" s="39">
        <v>31.629799999999999</v>
      </c>
      <c r="G138" s="39">
        <v>19.8445</v>
      </c>
      <c r="H138" s="39">
        <v>35.601999999999997</v>
      </c>
      <c r="I138" s="39">
        <v>32.670200000000001</v>
      </c>
      <c r="J138" s="39">
        <v>36.124400000000001</v>
      </c>
      <c r="K138" s="39">
        <v>37.918100000000003</v>
      </c>
      <c r="L138" s="39">
        <v>31.629799999999999</v>
      </c>
      <c r="M138" s="39">
        <v>19.8445</v>
      </c>
      <c r="N138" s="39">
        <v>50.930300000000003</v>
      </c>
      <c r="O138" s="39">
        <v>50.930300000000003</v>
      </c>
      <c r="P138" s="39">
        <v>0</v>
      </c>
      <c r="Q138" s="39">
        <v>0</v>
      </c>
      <c r="R138" s="39">
        <v>0</v>
      </c>
      <c r="S138" s="39" t="s">
        <v>265</v>
      </c>
    </row>
    <row r="139" spans="1:19" hidden="1" outlineLevel="1" collapsed="1">
      <c r="A139" s="9">
        <v>44440</v>
      </c>
      <c r="B139" s="39">
        <v>35.694000000000003</v>
      </c>
      <c r="C139" s="39">
        <v>32.7029</v>
      </c>
      <c r="D139" s="39">
        <v>36.251899999999999</v>
      </c>
      <c r="E139" s="39">
        <v>37.941600000000001</v>
      </c>
      <c r="F139" s="39">
        <v>32.659100000000002</v>
      </c>
      <c r="G139" s="39">
        <v>17.748000000000001</v>
      </c>
      <c r="H139" s="39">
        <v>35.690399999999997</v>
      </c>
      <c r="I139" s="39">
        <v>32.6753</v>
      </c>
      <c r="J139" s="39">
        <v>36.251899999999999</v>
      </c>
      <c r="K139" s="39">
        <v>37.941600000000001</v>
      </c>
      <c r="L139" s="39">
        <v>32.659100000000002</v>
      </c>
      <c r="M139" s="39">
        <v>17.748000000000001</v>
      </c>
      <c r="N139" s="39">
        <v>50.518300000000004</v>
      </c>
      <c r="O139" s="39">
        <v>50.518300000000004</v>
      </c>
      <c r="P139" s="39">
        <v>0</v>
      </c>
      <c r="Q139" s="39">
        <v>0</v>
      </c>
      <c r="R139" s="39">
        <v>0</v>
      </c>
      <c r="S139" s="39" t="s">
        <v>265</v>
      </c>
    </row>
    <row r="140" spans="1:19" hidden="1" outlineLevel="1" collapsed="1">
      <c r="A140" s="9">
        <v>44470</v>
      </c>
      <c r="B140" s="39">
        <v>34.886600000000001</v>
      </c>
      <c r="C140" s="39">
        <v>32.333599999999997</v>
      </c>
      <c r="D140" s="39">
        <v>35.338999999999999</v>
      </c>
      <c r="E140" s="39">
        <v>37.084299999999999</v>
      </c>
      <c r="F140" s="39">
        <v>30.504799999999999</v>
      </c>
      <c r="G140" s="39">
        <v>20.134899999999998</v>
      </c>
      <c r="H140" s="39">
        <v>34.885399999999997</v>
      </c>
      <c r="I140" s="39">
        <v>32.325299999999999</v>
      </c>
      <c r="J140" s="39">
        <v>35.338999999999999</v>
      </c>
      <c r="K140" s="39">
        <v>37.084299999999999</v>
      </c>
      <c r="L140" s="39">
        <v>30.504799999999999</v>
      </c>
      <c r="M140" s="39">
        <v>20.134899999999998</v>
      </c>
      <c r="N140" s="39">
        <v>56.425800000000002</v>
      </c>
      <c r="O140" s="39">
        <v>56.425800000000002</v>
      </c>
      <c r="P140" s="39">
        <v>0</v>
      </c>
      <c r="Q140" s="39">
        <v>0</v>
      </c>
      <c r="R140" s="39">
        <v>0</v>
      </c>
      <c r="S140" s="39" t="s">
        <v>265</v>
      </c>
    </row>
    <row r="141" spans="1:19" hidden="1" outlineLevel="1" collapsed="1">
      <c r="A141" s="9">
        <v>44501</v>
      </c>
      <c r="B141" s="39">
        <v>33.1524</v>
      </c>
      <c r="C141" s="39">
        <v>32.778799999999997</v>
      </c>
      <c r="D141" s="39">
        <v>33.212699999999998</v>
      </c>
      <c r="E141" s="39">
        <v>34.153100000000002</v>
      </c>
      <c r="F141" s="39">
        <v>32.586300000000001</v>
      </c>
      <c r="G141" s="39">
        <v>20.213000000000001</v>
      </c>
      <c r="H141" s="39">
        <v>33.151000000000003</v>
      </c>
      <c r="I141" s="39">
        <v>32.768500000000003</v>
      </c>
      <c r="J141" s="39">
        <v>33.212699999999998</v>
      </c>
      <c r="K141" s="39">
        <v>34.153100000000002</v>
      </c>
      <c r="L141" s="39">
        <v>32.586300000000001</v>
      </c>
      <c r="M141" s="39">
        <v>20.213000000000001</v>
      </c>
      <c r="N141" s="39">
        <v>49.241700000000002</v>
      </c>
      <c r="O141" s="39">
        <v>49.241700000000002</v>
      </c>
      <c r="P141" s="39">
        <v>0</v>
      </c>
      <c r="Q141" s="39">
        <v>0</v>
      </c>
      <c r="R141" s="39">
        <v>0</v>
      </c>
      <c r="S141" s="39" t="s">
        <v>265</v>
      </c>
    </row>
    <row r="142" spans="1:19" hidden="1" outlineLevel="1" collapsed="1">
      <c r="A142" s="9">
        <v>44531</v>
      </c>
      <c r="B142" s="39">
        <v>32.189700000000002</v>
      </c>
      <c r="C142" s="39">
        <v>33.8934</v>
      </c>
      <c r="D142" s="39">
        <v>31.926400000000001</v>
      </c>
      <c r="E142" s="39">
        <v>32.996099999999998</v>
      </c>
      <c r="F142" s="39">
        <v>30.063600000000001</v>
      </c>
      <c r="G142" s="39">
        <v>19.313099999999999</v>
      </c>
      <c r="H142" s="39">
        <v>32.187399999999997</v>
      </c>
      <c r="I142" s="39">
        <v>33.877699999999997</v>
      </c>
      <c r="J142" s="39">
        <v>31.926400000000001</v>
      </c>
      <c r="K142" s="39">
        <v>32.996099999999998</v>
      </c>
      <c r="L142" s="39">
        <v>30.063600000000001</v>
      </c>
      <c r="M142" s="39">
        <v>19.313099999999999</v>
      </c>
      <c r="N142" s="39">
        <v>49.856999999999999</v>
      </c>
      <c r="O142" s="39">
        <v>49.856999999999999</v>
      </c>
      <c r="P142" s="39">
        <v>0</v>
      </c>
      <c r="Q142" s="39">
        <v>0</v>
      </c>
      <c r="R142" s="39">
        <v>0</v>
      </c>
      <c r="S142" s="39" t="s">
        <v>265</v>
      </c>
    </row>
    <row r="143" spans="1:19" hidden="1" outlineLevel="1" collapsed="1">
      <c r="A143" s="9">
        <v>44562</v>
      </c>
      <c r="B143" s="39">
        <v>33.387</v>
      </c>
      <c r="C143" s="39">
        <v>33.942799999999998</v>
      </c>
      <c r="D143" s="39">
        <v>33.305300000000003</v>
      </c>
      <c r="E143" s="39">
        <v>34.408200000000001</v>
      </c>
      <c r="F143" s="39">
        <v>30.944900000000001</v>
      </c>
      <c r="G143" s="39">
        <v>19.8062</v>
      </c>
      <c r="H143" s="39">
        <v>33.3857</v>
      </c>
      <c r="I143" s="39">
        <v>33.9328</v>
      </c>
      <c r="J143" s="39">
        <v>33.305300000000003</v>
      </c>
      <c r="K143" s="39">
        <v>34.408200000000001</v>
      </c>
      <c r="L143" s="39">
        <v>30.944900000000001</v>
      </c>
      <c r="M143" s="39">
        <v>19.8062</v>
      </c>
      <c r="N143" s="39">
        <v>51.392200000000003</v>
      </c>
      <c r="O143" s="39">
        <v>51.392200000000003</v>
      </c>
      <c r="P143" s="39">
        <v>0</v>
      </c>
      <c r="Q143" s="39">
        <v>0</v>
      </c>
      <c r="R143" s="39">
        <v>0</v>
      </c>
      <c r="S143" s="39" t="s">
        <v>265</v>
      </c>
    </row>
    <row r="144" spans="1:19" hidden="1" outlineLevel="1" collapsed="1">
      <c r="A144" s="9">
        <v>44593</v>
      </c>
      <c r="B144" s="39">
        <v>34.162500000000001</v>
      </c>
      <c r="C144" s="39">
        <v>34.250999999999998</v>
      </c>
      <c r="D144" s="39">
        <v>34.148000000000003</v>
      </c>
      <c r="E144" s="39">
        <v>34.845999999999997</v>
      </c>
      <c r="F144" s="39">
        <v>32.7211</v>
      </c>
      <c r="G144" s="39">
        <v>20.177800000000001</v>
      </c>
      <c r="H144" s="39">
        <v>34.161000000000001</v>
      </c>
      <c r="I144" s="39">
        <v>34.240499999999997</v>
      </c>
      <c r="J144" s="39">
        <v>34.148000000000003</v>
      </c>
      <c r="K144" s="39">
        <v>34.845999999999997</v>
      </c>
      <c r="L144" s="39">
        <v>32.7211</v>
      </c>
      <c r="M144" s="39">
        <v>20.177800000000001</v>
      </c>
      <c r="N144" s="39">
        <v>51.505299999999998</v>
      </c>
      <c r="O144" s="39">
        <v>51.505299999999998</v>
      </c>
      <c r="P144" s="39">
        <v>0</v>
      </c>
      <c r="Q144" s="39">
        <v>0</v>
      </c>
      <c r="R144" s="39">
        <v>0</v>
      </c>
      <c r="S144" s="39" t="s">
        <v>265</v>
      </c>
    </row>
    <row r="145" spans="1:19" hidden="1" outlineLevel="1" collapsed="1">
      <c r="A145" s="9">
        <v>44621</v>
      </c>
      <c r="B145" s="39">
        <v>16.355</v>
      </c>
      <c r="C145" s="39">
        <v>28.3188</v>
      </c>
      <c r="D145" s="39">
        <v>15.2803</v>
      </c>
      <c r="E145" s="39">
        <v>18.159800000000001</v>
      </c>
      <c r="F145" s="39">
        <v>10.2288</v>
      </c>
      <c r="G145" s="39">
        <v>3.6700000000000003E-2</v>
      </c>
      <c r="H145" s="39">
        <v>16.371200000000002</v>
      </c>
      <c r="I145" s="39">
        <v>28.314599999999999</v>
      </c>
      <c r="J145" s="39">
        <v>15.298500000000001</v>
      </c>
      <c r="K145" s="39">
        <v>18.159800000000001</v>
      </c>
      <c r="L145" s="39">
        <v>10.2288</v>
      </c>
      <c r="M145" s="39">
        <v>3.7100000000000001E-2</v>
      </c>
      <c r="N145" s="39">
        <v>2.8816999999999999</v>
      </c>
      <c r="O145" s="39">
        <v>31.398499999999999</v>
      </c>
      <c r="P145" s="39">
        <v>0</v>
      </c>
      <c r="Q145" s="39">
        <v>0</v>
      </c>
      <c r="R145" s="39" t="s">
        <v>265</v>
      </c>
      <c r="S145" s="39">
        <v>0</v>
      </c>
    </row>
    <row r="146" spans="1:19" hidden="1" outlineLevel="1" collapsed="1">
      <c r="A146" s="9">
        <v>44652</v>
      </c>
      <c r="B146" s="39">
        <v>21.1357</v>
      </c>
      <c r="C146" s="39">
        <v>26.837800000000001</v>
      </c>
      <c r="D146" s="39">
        <v>20.316400000000002</v>
      </c>
      <c r="E146" s="39">
        <v>20.0992</v>
      </c>
      <c r="F146" s="39">
        <v>22.311699999999998</v>
      </c>
      <c r="G146" s="39">
        <v>25.546299999999999</v>
      </c>
      <c r="H146" s="39">
        <v>21.134799999999998</v>
      </c>
      <c r="I146" s="39">
        <v>26.834599999999998</v>
      </c>
      <c r="J146" s="39">
        <v>20.316400000000002</v>
      </c>
      <c r="K146" s="39">
        <v>20.0992</v>
      </c>
      <c r="L146" s="39">
        <v>22.311699999999998</v>
      </c>
      <c r="M146" s="39">
        <v>25.546299999999999</v>
      </c>
      <c r="N146" s="39">
        <v>31.638400000000001</v>
      </c>
      <c r="O146" s="39">
        <v>31.638400000000001</v>
      </c>
      <c r="P146" s="39" t="s">
        <v>265</v>
      </c>
      <c r="Q146" s="39" t="s">
        <v>265</v>
      </c>
      <c r="R146" s="39" t="s">
        <v>265</v>
      </c>
      <c r="S146" s="39" t="s">
        <v>265</v>
      </c>
    </row>
    <row r="147" spans="1:19" hidden="1" outlineLevel="1" collapsed="1">
      <c r="A147" s="9">
        <v>44682</v>
      </c>
      <c r="B147" s="39">
        <v>19.677499999999998</v>
      </c>
      <c r="C147" s="39">
        <v>28.0214</v>
      </c>
      <c r="D147" s="39">
        <v>18.7027</v>
      </c>
      <c r="E147" s="39">
        <v>19.575800000000001</v>
      </c>
      <c r="F147" s="39">
        <v>18.3017</v>
      </c>
      <c r="G147" s="39">
        <v>12.5984</v>
      </c>
      <c r="H147" s="39">
        <v>19.6843</v>
      </c>
      <c r="I147" s="39">
        <v>28.021999999999998</v>
      </c>
      <c r="J147" s="39">
        <v>18.709900000000001</v>
      </c>
      <c r="K147" s="39">
        <v>19.575800000000001</v>
      </c>
      <c r="L147" s="39">
        <v>18.3017</v>
      </c>
      <c r="M147" s="39">
        <v>12.599</v>
      </c>
      <c r="N147" s="39">
        <v>13.5548</v>
      </c>
      <c r="O147" s="39">
        <v>27.234300000000001</v>
      </c>
      <c r="P147" s="39">
        <v>12.5524</v>
      </c>
      <c r="Q147" s="39">
        <v>0</v>
      </c>
      <c r="R147" s="39">
        <v>0</v>
      </c>
      <c r="S147" s="39">
        <v>12.5524</v>
      </c>
    </row>
    <row r="148" spans="1:19" hidden="1" outlineLevel="1" collapsed="1">
      <c r="A148" s="9">
        <v>44713</v>
      </c>
      <c r="B148" s="39">
        <v>20.935099999999998</v>
      </c>
      <c r="C148" s="39">
        <v>30.312100000000001</v>
      </c>
      <c r="D148" s="39">
        <v>19.919499999999999</v>
      </c>
      <c r="E148" s="39">
        <v>19.720099999999999</v>
      </c>
      <c r="F148" s="39">
        <v>21.489599999999999</v>
      </c>
      <c r="G148" s="39">
        <v>11.849399999999999</v>
      </c>
      <c r="H148" s="39">
        <v>20.9346</v>
      </c>
      <c r="I148" s="39">
        <v>30.309899999999999</v>
      </c>
      <c r="J148" s="39">
        <v>19.919499999999999</v>
      </c>
      <c r="K148" s="39">
        <v>19.720099999999999</v>
      </c>
      <c r="L148" s="39">
        <v>21.489599999999999</v>
      </c>
      <c r="M148" s="39">
        <v>11.849399999999999</v>
      </c>
      <c r="N148" s="39">
        <v>38.837600000000002</v>
      </c>
      <c r="O148" s="39">
        <v>38.837600000000002</v>
      </c>
      <c r="P148" s="39">
        <v>0</v>
      </c>
      <c r="Q148" s="39">
        <v>0</v>
      </c>
      <c r="R148" s="39">
        <v>0</v>
      </c>
      <c r="S148" s="39" t="s">
        <v>265</v>
      </c>
    </row>
    <row r="149" spans="1:19" hidden="1" outlineLevel="1" collapsed="1">
      <c r="A149" s="9">
        <v>44743</v>
      </c>
      <c r="B149" s="39">
        <v>21.460899999999999</v>
      </c>
      <c r="C149" s="39">
        <v>31.011700000000001</v>
      </c>
      <c r="D149" s="39">
        <v>20.413900000000002</v>
      </c>
      <c r="E149" s="39">
        <v>19.904499999999999</v>
      </c>
      <c r="F149" s="39">
        <v>25.463200000000001</v>
      </c>
      <c r="G149" s="39">
        <v>13.7157</v>
      </c>
      <c r="H149" s="39">
        <v>21.456099999999999</v>
      </c>
      <c r="I149" s="39">
        <v>30.991299999999999</v>
      </c>
      <c r="J149" s="39">
        <v>20.413900000000002</v>
      </c>
      <c r="K149" s="39">
        <v>19.904499999999999</v>
      </c>
      <c r="L149" s="39">
        <v>25.463200000000001</v>
      </c>
      <c r="M149" s="39">
        <v>13.7157</v>
      </c>
      <c r="N149" s="39">
        <v>37.919400000000003</v>
      </c>
      <c r="O149" s="39">
        <v>37.919400000000003</v>
      </c>
      <c r="P149" s="39">
        <v>0</v>
      </c>
      <c r="Q149" s="39">
        <v>0</v>
      </c>
      <c r="R149" s="39" t="s">
        <v>265</v>
      </c>
      <c r="S149" s="39" t="s">
        <v>265</v>
      </c>
    </row>
    <row r="150" spans="1:19" hidden="1" outlineLevel="1" collapsed="1">
      <c r="A150" s="9">
        <v>44774</v>
      </c>
      <c r="B150" s="39">
        <v>22.6845</v>
      </c>
      <c r="C150" s="39">
        <v>31.388999999999999</v>
      </c>
      <c r="D150" s="39">
        <v>21.535299999999999</v>
      </c>
      <c r="E150" s="39">
        <v>20.0184</v>
      </c>
      <c r="F150" s="39">
        <v>37.818399999999997</v>
      </c>
      <c r="G150" s="39">
        <v>20.073499999999999</v>
      </c>
      <c r="H150" s="39">
        <v>22.681899999999999</v>
      </c>
      <c r="I150" s="39">
        <v>31.375299999999999</v>
      </c>
      <c r="J150" s="39">
        <v>21.535299999999999</v>
      </c>
      <c r="K150" s="39">
        <v>20.0184</v>
      </c>
      <c r="L150" s="39">
        <v>37.818399999999997</v>
      </c>
      <c r="M150" s="39">
        <v>20.073499999999999</v>
      </c>
      <c r="N150" s="39">
        <v>44.443100000000001</v>
      </c>
      <c r="O150" s="39">
        <v>44.443100000000001</v>
      </c>
      <c r="P150" s="39">
        <v>0</v>
      </c>
      <c r="Q150" s="39">
        <v>0</v>
      </c>
      <c r="R150" s="39" t="s">
        <v>265</v>
      </c>
      <c r="S150" s="39" t="s">
        <v>265</v>
      </c>
    </row>
    <row r="151" spans="1:19" hidden="1" outlineLevel="1" collapsed="1">
      <c r="A151" s="9">
        <v>44805</v>
      </c>
      <c r="B151" s="39">
        <v>37.315300000000001</v>
      </c>
      <c r="C151" s="39">
        <v>31.949400000000001</v>
      </c>
      <c r="D151" s="39">
        <v>38.056800000000003</v>
      </c>
      <c r="E151" s="39">
        <v>38.705100000000002</v>
      </c>
      <c r="F151" s="39">
        <v>32.752299999999998</v>
      </c>
      <c r="G151" s="39">
        <v>16.078600000000002</v>
      </c>
      <c r="H151" s="39">
        <v>37.313899999999997</v>
      </c>
      <c r="I151" s="39">
        <v>31.850200000000001</v>
      </c>
      <c r="J151" s="39">
        <v>38.056800000000003</v>
      </c>
      <c r="K151" s="39">
        <v>38.705100000000002</v>
      </c>
      <c r="L151" s="39">
        <v>32.752299999999998</v>
      </c>
      <c r="M151" s="39">
        <v>16.078600000000002</v>
      </c>
      <c r="N151" s="39">
        <v>37.99</v>
      </c>
      <c r="O151" s="39">
        <v>37.99</v>
      </c>
      <c r="P151" s="39">
        <v>0</v>
      </c>
      <c r="Q151" s="39">
        <v>0</v>
      </c>
      <c r="R151" s="39">
        <v>0</v>
      </c>
      <c r="S151" s="39" t="s">
        <v>265</v>
      </c>
    </row>
    <row r="152" spans="1:19" hidden="1" outlineLevel="1" collapsed="1">
      <c r="A152" s="9">
        <v>44835</v>
      </c>
      <c r="B152" s="39">
        <v>37.337699999999998</v>
      </c>
      <c r="C152" s="39">
        <v>35.153799999999997</v>
      </c>
      <c r="D152" s="39">
        <v>37.558199999999999</v>
      </c>
      <c r="E152" s="39">
        <v>39.152999999999999</v>
      </c>
      <c r="F152" s="39">
        <v>27.564299999999999</v>
      </c>
      <c r="G152" s="39">
        <v>15.8863</v>
      </c>
      <c r="H152" s="39">
        <v>37.337400000000002</v>
      </c>
      <c r="I152" s="39">
        <v>35.1404</v>
      </c>
      <c r="J152" s="39">
        <v>37.558199999999999</v>
      </c>
      <c r="K152" s="39">
        <v>39.152999999999999</v>
      </c>
      <c r="L152" s="39">
        <v>27.564299999999999</v>
      </c>
      <c r="M152" s="39">
        <v>15.8863</v>
      </c>
      <c r="N152" s="39">
        <v>38.137</v>
      </c>
      <c r="O152" s="39">
        <v>38.137</v>
      </c>
      <c r="P152" s="39">
        <v>0</v>
      </c>
      <c r="Q152" s="39">
        <v>0</v>
      </c>
      <c r="R152" s="39">
        <v>0</v>
      </c>
      <c r="S152" s="39" t="s">
        <v>265</v>
      </c>
    </row>
    <row r="153" spans="1:19" hidden="1" outlineLevel="1" collapsed="1">
      <c r="A153" s="9">
        <v>44866</v>
      </c>
      <c r="B153" s="39">
        <v>36.375900000000001</v>
      </c>
      <c r="C153" s="39">
        <v>35.115600000000001</v>
      </c>
      <c r="D153" s="39">
        <v>36.5396</v>
      </c>
      <c r="E153" s="39">
        <v>37.275100000000002</v>
      </c>
      <c r="F153" s="39">
        <v>31.381499999999999</v>
      </c>
      <c r="G153" s="39">
        <v>11.804</v>
      </c>
      <c r="H153" s="39">
        <v>36.3992</v>
      </c>
      <c r="I153" s="39">
        <v>35.110300000000002</v>
      </c>
      <c r="J153" s="39">
        <v>36.566600000000001</v>
      </c>
      <c r="K153" s="39">
        <v>37.275100000000002</v>
      </c>
      <c r="L153" s="39">
        <v>31.381499999999999</v>
      </c>
      <c r="M153" s="39">
        <v>12.5282</v>
      </c>
      <c r="N153" s="39">
        <v>2.4742000000000002</v>
      </c>
      <c r="O153" s="39">
        <v>54.958199999999998</v>
      </c>
      <c r="P153" s="39">
        <v>1E-3</v>
      </c>
      <c r="Q153" s="39">
        <v>0</v>
      </c>
      <c r="R153" s="39">
        <v>0</v>
      </c>
      <c r="S153" s="39">
        <v>1E-3</v>
      </c>
    </row>
    <row r="154" spans="1:19" hidden="1" outlineLevel="1" collapsed="1">
      <c r="A154" s="9">
        <v>44896</v>
      </c>
      <c r="B154" s="39">
        <v>35.698300000000003</v>
      </c>
      <c r="C154" s="39">
        <v>34.136200000000002</v>
      </c>
      <c r="D154" s="39">
        <v>35.891300000000001</v>
      </c>
      <c r="E154" s="39">
        <v>37.257100000000001</v>
      </c>
      <c r="F154" s="39">
        <v>28.4239</v>
      </c>
      <c r="G154" s="39">
        <v>9.3264999999999993</v>
      </c>
      <c r="H154" s="39">
        <v>35.6967</v>
      </c>
      <c r="I154" s="39">
        <v>34.1188</v>
      </c>
      <c r="J154" s="39">
        <v>35.891300000000001</v>
      </c>
      <c r="K154" s="39">
        <v>37.257100000000001</v>
      </c>
      <c r="L154" s="39">
        <v>28.4239</v>
      </c>
      <c r="M154" s="39">
        <v>9.3264999999999993</v>
      </c>
      <c r="N154" s="39">
        <v>43.3996</v>
      </c>
      <c r="O154" s="39">
        <v>43.3996</v>
      </c>
      <c r="P154" s="39">
        <v>0</v>
      </c>
      <c r="Q154" s="39">
        <v>0</v>
      </c>
      <c r="R154" s="39">
        <v>0</v>
      </c>
      <c r="S154" s="39" t="s">
        <v>265</v>
      </c>
    </row>
    <row r="155" spans="1:19" hidden="1" outlineLevel="1" collapsed="1">
      <c r="A155" s="9">
        <v>44927</v>
      </c>
      <c r="B155" s="39">
        <v>36.452500000000001</v>
      </c>
      <c r="C155" s="39">
        <v>35.257100000000001</v>
      </c>
      <c r="D155" s="39">
        <v>36.592199999999998</v>
      </c>
      <c r="E155" s="39">
        <v>37.987099999999998</v>
      </c>
      <c r="F155" s="39">
        <v>27.8919</v>
      </c>
      <c r="G155" s="39">
        <v>10.85</v>
      </c>
      <c r="H155" s="39">
        <v>36.452300000000001</v>
      </c>
      <c r="I155" s="39">
        <v>35.252800000000001</v>
      </c>
      <c r="J155" s="39">
        <v>36.592199999999998</v>
      </c>
      <c r="K155" s="39">
        <v>37.987099999999998</v>
      </c>
      <c r="L155" s="39">
        <v>27.8919</v>
      </c>
      <c r="M155" s="39">
        <v>10.85</v>
      </c>
      <c r="N155" s="39">
        <v>38.427199999999999</v>
      </c>
      <c r="O155" s="39">
        <v>38.427199999999999</v>
      </c>
      <c r="P155" s="39">
        <v>0</v>
      </c>
      <c r="Q155" s="39">
        <v>0</v>
      </c>
      <c r="R155" s="39">
        <v>0</v>
      </c>
      <c r="S155" s="39" t="s">
        <v>265</v>
      </c>
    </row>
    <row r="156" spans="1:19" hidden="1" outlineLevel="1" collapsed="1">
      <c r="A156" s="9">
        <v>44958</v>
      </c>
      <c r="B156" s="39">
        <v>37.148200000000003</v>
      </c>
      <c r="C156" s="39">
        <v>35.030799999999999</v>
      </c>
      <c r="D156" s="39">
        <v>37.434699999999999</v>
      </c>
      <c r="E156" s="39">
        <v>38.008400000000002</v>
      </c>
      <c r="F156" s="39">
        <v>33.256</v>
      </c>
      <c r="G156" s="39">
        <v>9.7715999999999994</v>
      </c>
      <c r="H156" s="39">
        <v>37.146799999999999</v>
      </c>
      <c r="I156" s="39">
        <v>35.0167</v>
      </c>
      <c r="J156" s="39">
        <v>37.434699999999999</v>
      </c>
      <c r="K156" s="39">
        <v>38.008400000000002</v>
      </c>
      <c r="L156" s="39">
        <v>33.256</v>
      </c>
      <c r="M156" s="39">
        <v>9.7715999999999994</v>
      </c>
      <c r="N156" s="39">
        <v>47.544600000000003</v>
      </c>
      <c r="O156" s="39">
        <v>47.544600000000003</v>
      </c>
      <c r="P156" s="39">
        <v>0</v>
      </c>
      <c r="Q156" s="39">
        <v>0</v>
      </c>
      <c r="R156" s="39">
        <v>0</v>
      </c>
      <c r="S156" s="39" t="s">
        <v>265</v>
      </c>
    </row>
    <row r="157" spans="1:19" hidden="1" outlineLevel="1" collapsed="1">
      <c r="A157" s="9">
        <v>44986</v>
      </c>
      <c r="B157" s="39">
        <v>37.852499999999999</v>
      </c>
      <c r="C157" s="39">
        <v>35.856299999999997</v>
      </c>
      <c r="D157" s="39">
        <v>38.106000000000002</v>
      </c>
      <c r="E157" s="39">
        <v>38.490900000000003</v>
      </c>
      <c r="F157" s="39">
        <v>35.290100000000002</v>
      </c>
      <c r="G157" s="39">
        <v>18.637699999999999</v>
      </c>
      <c r="H157" s="39">
        <v>37.851500000000001</v>
      </c>
      <c r="I157" s="39">
        <v>35.8461</v>
      </c>
      <c r="J157" s="39">
        <v>38.106000000000002</v>
      </c>
      <c r="K157" s="39">
        <v>38.490900000000003</v>
      </c>
      <c r="L157" s="39">
        <v>35.290100000000002</v>
      </c>
      <c r="M157" s="39">
        <v>18.637699999999999</v>
      </c>
      <c r="N157" s="39">
        <v>46.032899999999998</v>
      </c>
      <c r="O157" s="39">
        <v>46.032899999999998</v>
      </c>
      <c r="P157" s="39">
        <v>0</v>
      </c>
      <c r="Q157" s="39">
        <v>0</v>
      </c>
      <c r="R157" s="39">
        <v>0</v>
      </c>
      <c r="S157" s="39" t="s">
        <v>265</v>
      </c>
    </row>
    <row r="158" spans="1:19" hidden="1" outlineLevel="1" collapsed="1">
      <c r="A158" s="9">
        <v>45017</v>
      </c>
      <c r="B158" s="39">
        <v>37.357900000000001</v>
      </c>
      <c r="C158" s="39">
        <v>35.671999999999997</v>
      </c>
      <c r="D158" s="39">
        <v>37.569299999999998</v>
      </c>
      <c r="E158" s="39">
        <v>38.332900000000002</v>
      </c>
      <c r="F158" s="39">
        <v>31.5154</v>
      </c>
      <c r="G158" s="39">
        <v>20.2959</v>
      </c>
      <c r="H158" s="39">
        <v>37.356099999999998</v>
      </c>
      <c r="I158" s="39">
        <v>35.653799999999997</v>
      </c>
      <c r="J158" s="39">
        <v>37.569299999999998</v>
      </c>
      <c r="K158" s="39">
        <v>38.332900000000002</v>
      </c>
      <c r="L158" s="39">
        <v>31.5154</v>
      </c>
      <c r="M158" s="39">
        <v>20.2959</v>
      </c>
      <c r="N158" s="39">
        <v>52.113999999999997</v>
      </c>
      <c r="O158" s="39">
        <v>52.113999999999997</v>
      </c>
      <c r="P158" s="39">
        <v>0</v>
      </c>
      <c r="Q158" s="39">
        <v>0</v>
      </c>
      <c r="R158" s="39">
        <v>0</v>
      </c>
      <c r="S158" s="39" t="s">
        <v>265</v>
      </c>
    </row>
    <row r="159" spans="1:19" hidden="1" outlineLevel="1" collapsed="1">
      <c r="A159" s="9">
        <v>45047</v>
      </c>
      <c r="B159" s="39">
        <v>37.656799999999997</v>
      </c>
      <c r="C159" s="39">
        <v>36.229799999999997</v>
      </c>
      <c r="D159" s="39">
        <v>37.820599999999999</v>
      </c>
      <c r="E159" s="39">
        <v>38.382800000000003</v>
      </c>
      <c r="F159" s="39">
        <v>36.406300000000002</v>
      </c>
      <c r="G159" s="39">
        <v>13.2012</v>
      </c>
      <c r="H159" s="39">
        <v>37.677100000000003</v>
      </c>
      <c r="I159" s="39">
        <v>36.219299999999997</v>
      </c>
      <c r="J159" s="39">
        <v>37.8444</v>
      </c>
      <c r="K159" s="39">
        <v>38.382800000000003</v>
      </c>
      <c r="L159" s="39">
        <v>36.406300000000002</v>
      </c>
      <c r="M159" s="39">
        <v>13.4183</v>
      </c>
      <c r="N159" s="39">
        <v>12.879300000000001</v>
      </c>
      <c r="O159" s="39">
        <v>50.3078</v>
      </c>
      <c r="P159" s="39">
        <v>8.99</v>
      </c>
      <c r="Q159" s="39">
        <v>0</v>
      </c>
      <c r="R159" s="39">
        <v>0</v>
      </c>
      <c r="S159" s="39">
        <v>8.99</v>
      </c>
    </row>
    <row r="160" spans="1:19" hidden="1" outlineLevel="1" collapsed="1">
      <c r="A160" s="9">
        <v>45078</v>
      </c>
      <c r="B160" s="39">
        <v>35.938200000000002</v>
      </c>
      <c r="C160" s="39">
        <v>35.472000000000001</v>
      </c>
      <c r="D160" s="39">
        <v>35.984900000000003</v>
      </c>
      <c r="E160" s="39">
        <v>37.636299999999999</v>
      </c>
      <c r="F160" s="39">
        <v>29.845600000000001</v>
      </c>
      <c r="G160" s="39">
        <v>12.9716</v>
      </c>
      <c r="H160" s="39">
        <v>35.936599999999999</v>
      </c>
      <c r="I160" s="39">
        <v>35.454300000000003</v>
      </c>
      <c r="J160" s="39">
        <v>35.984900000000003</v>
      </c>
      <c r="K160" s="39">
        <v>37.636299999999999</v>
      </c>
      <c r="L160" s="39">
        <v>29.845600000000001</v>
      </c>
      <c r="M160" s="39">
        <v>12.9716</v>
      </c>
      <c r="N160" s="39">
        <v>44.912300000000002</v>
      </c>
      <c r="O160" s="39">
        <v>44.912300000000002</v>
      </c>
      <c r="P160" s="39">
        <v>0</v>
      </c>
      <c r="Q160" s="39">
        <v>0</v>
      </c>
      <c r="R160" s="39">
        <v>0</v>
      </c>
      <c r="S160" s="39" t="s">
        <v>265</v>
      </c>
    </row>
    <row r="161" spans="1:19" hidden="1" outlineLevel="1" collapsed="1">
      <c r="A161" s="9">
        <v>45108</v>
      </c>
      <c r="B161" s="39">
        <v>36.364400000000003</v>
      </c>
      <c r="C161" s="39">
        <v>37.255600000000001</v>
      </c>
      <c r="D161" s="39">
        <v>36.286700000000003</v>
      </c>
      <c r="E161" s="39">
        <v>38.138599999999997</v>
      </c>
      <c r="F161" s="39">
        <v>27.7195</v>
      </c>
      <c r="G161" s="39">
        <v>13.4474</v>
      </c>
      <c r="H161" s="39">
        <v>36.362900000000003</v>
      </c>
      <c r="I161" s="39">
        <v>37.237200000000001</v>
      </c>
      <c r="J161" s="39">
        <v>36.286700000000003</v>
      </c>
      <c r="K161" s="39">
        <v>38.138599999999997</v>
      </c>
      <c r="L161" s="39">
        <v>27.7195</v>
      </c>
      <c r="M161" s="39">
        <v>13.4474</v>
      </c>
      <c r="N161" s="39">
        <v>56.384900000000002</v>
      </c>
      <c r="O161" s="39">
        <v>56.384900000000002</v>
      </c>
      <c r="P161" s="39">
        <v>0</v>
      </c>
      <c r="Q161" s="39">
        <v>0</v>
      </c>
      <c r="R161" s="39">
        <v>0</v>
      </c>
      <c r="S161" s="39" t="s">
        <v>265</v>
      </c>
    </row>
    <row r="162" spans="1:19" hidden="1" outlineLevel="1" collapsed="1">
      <c r="A162" s="9">
        <v>45139</v>
      </c>
      <c r="B162" s="39">
        <v>36.122</v>
      </c>
      <c r="C162" s="39">
        <v>36.292400000000001</v>
      </c>
      <c r="D162" s="39">
        <v>36.105499999999999</v>
      </c>
      <c r="E162" s="39">
        <v>38.390500000000003</v>
      </c>
      <c r="F162" s="39">
        <v>26.9542</v>
      </c>
      <c r="G162" s="39">
        <v>11.085699999999999</v>
      </c>
      <c r="H162" s="39">
        <v>36.121099999999998</v>
      </c>
      <c r="I162" s="39">
        <v>36.2819</v>
      </c>
      <c r="J162" s="39">
        <v>36.105499999999999</v>
      </c>
      <c r="K162" s="39">
        <v>38.390500000000003</v>
      </c>
      <c r="L162" s="39">
        <v>26.9542</v>
      </c>
      <c r="M162" s="39">
        <v>11.085699999999999</v>
      </c>
      <c r="N162" s="39">
        <v>47.13</v>
      </c>
      <c r="O162" s="39">
        <v>47.13</v>
      </c>
      <c r="P162" s="39">
        <v>0</v>
      </c>
      <c r="Q162" s="39">
        <v>0</v>
      </c>
      <c r="R162" s="39">
        <v>0</v>
      </c>
      <c r="S162" s="39" t="s">
        <v>265</v>
      </c>
    </row>
    <row r="163" spans="1:19" hidden="1" outlineLevel="1" collapsed="1">
      <c r="A163" s="9">
        <v>45170</v>
      </c>
      <c r="B163" s="39">
        <v>35.7714</v>
      </c>
      <c r="C163" s="39">
        <v>31.071400000000001</v>
      </c>
      <c r="D163" s="39">
        <v>36.252400000000002</v>
      </c>
      <c r="E163" s="39">
        <v>38.589700000000001</v>
      </c>
      <c r="F163" s="39">
        <v>27.151599999999998</v>
      </c>
      <c r="G163" s="39">
        <v>16.727499999999999</v>
      </c>
      <c r="H163" s="39">
        <v>35.769799999999996</v>
      </c>
      <c r="I163" s="39">
        <v>31.042400000000001</v>
      </c>
      <c r="J163" s="39">
        <v>36.252400000000002</v>
      </c>
      <c r="K163" s="39">
        <v>38.589700000000001</v>
      </c>
      <c r="L163" s="39">
        <v>27.151599999999998</v>
      </c>
      <c r="M163" s="39">
        <v>16.727499999999999</v>
      </c>
      <c r="N163" s="39">
        <v>42.838200000000001</v>
      </c>
      <c r="O163" s="39">
        <v>42.838200000000001</v>
      </c>
      <c r="P163" s="39">
        <v>0</v>
      </c>
      <c r="Q163" s="39">
        <v>0</v>
      </c>
      <c r="R163" s="39">
        <v>0</v>
      </c>
      <c r="S163" s="39" t="s">
        <v>265</v>
      </c>
    </row>
    <row r="164" spans="1:19" hidden="1" outlineLevel="1" collapsed="1">
      <c r="A164" s="9">
        <v>45200</v>
      </c>
      <c r="B164" s="39">
        <v>36.275500000000001</v>
      </c>
      <c r="C164" s="39">
        <v>34.180999999999997</v>
      </c>
      <c r="D164" s="39">
        <v>36.476399999999998</v>
      </c>
      <c r="E164" s="39">
        <v>38.539499999999997</v>
      </c>
      <c r="F164" s="39">
        <v>23.820900000000002</v>
      </c>
      <c r="G164" s="39">
        <v>28.406199999999998</v>
      </c>
      <c r="H164" s="39">
        <v>36.2746</v>
      </c>
      <c r="I164" s="39">
        <v>34.167200000000001</v>
      </c>
      <c r="J164" s="39">
        <v>36.476399999999998</v>
      </c>
      <c r="K164" s="39">
        <v>38.539499999999997</v>
      </c>
      <c r="L164" s="39">
        <v>23.820900000000002</v>
      </c>
      <c r="M164" s="39">
        <v>28.406199999999998</v>
      </c>
      <c r="N164" s="39">
        <v>43.441800000000001</v>
      </c>
      <c r="O164" s="39">
        <v>43.441800000000001</v>
      </c>
      <c r="P164" s="39">
        <v>0</v>
      </c>
      <c r="Q164" s="39">
        <v>0</v>
      </c>
      <c r="R164" s="39">
        <v>0</v>
      </c>
      <c r="S164" s="39" t="s">
        <v>265</v>
      </c>
    </row>
    <row r="165" spans="1:19" hidden="1" outlineLevel="1" collapsed="1">
      <c r="A165" s="9">
        <v>45231</v>
      </c>
      <c r="B165" s="39">
        <v>35.676400000000001</v>
      </c>
      <c r="C165" s="39">
        <v>33.576099999999997</v>
      </c>
      <c r="D165" s="39">
        <v>35.863399999999999</v>
      </c>
      <c r="E165" s="39">
        <v>37.4831</v>
      </c>
      <c r="F165" s="39">
        <v>25.556100000000001</v>
      </c>
      <c r="G165" s="39">
        <v>27.482600000000001</v>
      </c>
      <c r="H165" s="39">
        <v>35.675600000000003</v>
      </c>
      <c r="I165" s="39">
        <v>33.564500000000002</v>
      </c>
      <c r="J165" s="39">
        <v>35.863399999999999</v>
      </c>
      <c r="K165" s="39">
        <v>37.4831</v>
      </c>
      <c r="L165" s="39">
        <v>25.556100000000001</v>
      </c>
      <c r="M165" s="39">
        <v>27.482600000000001</v>
      </c>
      <c r="N165" s="39">
        <v>47.0366</v>
      </c>
      <c r="O165" s="39">
        <v>47.0366</v>
      </c>
      <c r="P165" s="39">
        <v>0</v>
      </c>
      <c r="Q165" s="39">
        <v>0</v>
      </c>
      <c r="R165" s="39">
        <v>0</v>
      </c>
      <c r="S165" s="39" t="s">
        <v>265</v>
      </c>
    </row>
    <row r="166" spans="1:19" hidden="1" outlineLevel="1" collapsed="1">
      <c r="A166" s="9">
        <v>45261</v>
      </c>
      <c r="B166" s="39">
        <v>35.8001</v>
      </c>
      <c r="C166" s="39">
        <v>33.844900000000003</v>
      </c>
      <c r="D166" s="39">
        <v>35.971400000000003</v>
      </c>
      <c r="E166" s="39">
        <v>38.054699999999997</v>
      </c>
      <c r="F166" s="39">
        <v>23.3721</v>
      </c>
      <c r="G166" s="39">
        <v>27.303899999999999</v>
      </c>
      <c r="H166" s="39">
        <v>35.798999999999999</v>
      </c>
      <c r="I166" s="39">
        <v>33.83</v>
      </c>
      <c r="J166" s="39">
        <v>35.971400000000003</v>
      </c>
      <c r="K166" s="39">
        <v>38.054699999999997</v>
      </c>
      <c r="L166" s="39">
        <v>23.3721</v>
      </c>
      <c r="M166" s="39">
        <v>27.303899999999999</v>
      </c>
      <c r="N166" s="39">
        <v>59.929400000000001</v>
      </c>
      <c r="O166" s="39">
        <v>59.929400000000001</v>
      </c>
      <c r="P166" s="39">
        <v>0</v>
      </c>
      <c r="Q166" s="39">
        <v>0</v>
      </c>
      <c r="R166" s="39">
        <v>0</v>
      </c>
      <c r="S166" s="39" t="s">
        <v>265</v>
      </c>
    </row>
    <row r="167" spans="1:19" hidden="1" outlineLevel="1" collapsed="1">
      <c r="A167" s="9">
        <v>45292</v>
      </c>
      <c r="B167" s="39">
        <v>36.047199999999997</v>
      </c>
      <c r="C167" s="39">
        <v>33.936</v>
      </c>
      <c r="D167" s="39">
        <v>36.230800000000002</v>
      </c>
      <c r="E167" s="39">
        <v>38.2958</v>
      </c>
      <c r="F167" s="39">
        <v>25.299900000000001</v>
      </c>
      <c r="G167" s="39">
        <v>26.7881</v>
      </c>
      <c r="H167" s="39">
        <v>36.045900000000003</v>
      </c>
      <c r="I167" s="39">
        <v>33.9163</v>
      </c>
      <c r="J167" s="39">
        <v>36.230800000000002</v>
      </c>
      <c r="K167" s="39">
        <v>38.2958</v>
      </c>
      <c r="L167" s="39">
        <v>25.299900000000001</v>
      </c>
      <c r="M167" s="39">
        <v>26.7881</v>
      </c>
      <c r="N167" s="39">
        <v>45.947200000000002</v>
      </c>
      <c r="O167" s="39">
        <v>45.947200000000002</v>
      </c>
      <c r="P167" s="39">
        <v>0</v>
      </c>
      <c r="Q167" s="39">
        <v>0</v>
      </c>
      <c r="R167" s="39">
        <v>0</v>
      </c>
      <c r="S167" s="39" t="s">
        <v>265</v>
      </c>
    </row>
    <row r="168" spans="1:19" hidden="1" outlineLevel="1" collapsed="1">
      <c r="A168" s="9">
        <v>45323</v>
      </c>
      <c r="B168" s="39">
        <v>36.317500000000003</v>
      </c>
      <c r="C168" s="39">
        <v>35.134099999999997</v>
      </c>
      <c r="D168" s="39">
        <v>36.418700000000001</v>
      </c>
      <c r="E168" s="39">
        <v>38.631399999999999</v>
      </c>
      <c r="F168" s="39">
        <v>24.713100000000001</v>
      </c>
      <c r="G168" s="39">
        <v>26.372599999999998</v>
      </c>
      <c r="H168" s="39">
        <v>36.3157</v>
      </c>
      <c r="I168" s="39">
        <v>35.108699999999999</v>
      </c>
      <c r="J168" s="39">
        <v>36.418700000000001</v>
      </c>
      <c r="K168" s="39">
        <v>38.631399999999999</v>
      </c>
      <c r="L168" s="39">
        <v>24.713100000000001</v>
      </c>
      <c r="M168" s="39">
        <v>26.372599999999998</v>
      </c>
      <c r="N168" s="39">
        <v>47.305199999999999</v>
      </c>
      <c r="O168" s="39">
        <v>47.305199999999999</v>
      </c>
      <c r="P168" s="39">
        <v>0</v>
      </c>
      <c r="Q168" s="39">
        <v>0</v>
      </c>
      <c r="R168" s="39">
        <v>0</v>
      </c>
      <c r="S168" s="39" t="s">
        <v>265</v>
      </c>
    </row>
    <row r="169" spans="1:19" hidden="1" outlineLevel="1" collapsed="1">
      <c r="A169" s="9">
        <v>45352</v>
      </c>
      <c r="B169" s="39">
        <v>35.838999999999999</v>
      </c>
      <c r="C169" s="39">
        <v>29.929200000000002</v>
      </c>
      <c r="D169" s="39">
        <v>36.359000000000002</v>
      </c>
      <c r="E169" s="39">
        <v>38.781799999999997</v>
      </c>
      <c r="F169" s="39">
        <v>24.404900000000001</v>
      </c>
      <c r="G169" s="39">
        <v>23.8613</v>
      </c>
      <c r="H169" s="39">
        <v>35.837800000000001</v>
      </c>
      <c r="I169" s="39">
        <v>29.900700000000001</v>
      </c>
      <c r="J169" s="39">
        <v>36.359000000000002</v>
      </c>
      <c r="K169" s="39">
        <v>38.781799999999997</v>
      </c>
      <c r="L169" s="39">
        <v>24.404900000000001</v>
      </c>
      <c r="M169" s="39">
        <v>23.8613</v>
      </c>
      <c r="N169" s="39">
        <v>42.970199999999998</v>
      </c>
      <c r="O169" s="39">
        <v>42.970199999999998</v>
      </c>
      <c r="P169" s="39">
        <v>0</v>
      </c>
      <c r="Q169" s="39">
        <v>0</v>
      </c>
      <c r="R169" s="39">
        <v>0</v>
      </c>
      <c r="S169" s="39" t="s">
        <v>265</v>
      </c>
    </row>
    <row r="170" spans="1:19" hidden="1" outlineLevel="1" collapsed="1">
      <c r="A170" s="9">
        <v>45383</v>
      </c>
      <c r="B170" s="39">
        <v>35.287300000000002</v>
      </c>
      <c r="C170" s="39">
        <v>31.039899999999999</v>
      </c>
      <c r="D170" s="39">
        <v>35.6389</v>
      </c>
      <c r="E170" s="39">
        <v>38.613999999999997</v>
      </c>
      <c r="F170" s="39">
        <v>24.4818</v>
      </c>
      <c r="G170" s="39">
        <v>22.782299999999999</v>
      </c>
      <c r="H170" s="39">
        <v>35.2864</v>
      </c>
      <c r="I170" s="39">
        <v>31.025600000000001</v>
      </c>
      <c r="J170" s="39">
        <v>35.6389</v>
      </c>
      <c r="K170" s="39">
        <v>38.613999999999997</v>
      </c>
      <c r="L170" s="39">
        <v>24.4818</v>
      </c>
      <c r="M170" s="39">
        <v>22.782299999999999</v>
      </c>
      <c r="N170" s="39">
        <v>55.16</v>
      </c>
      <c r="O170" s="39">
        <v>55.16</v>
      </c>
      <c r="P170" s="39">
        <v>0</v>
      </c>
      <c r="Q170" s="39">
        <v>0</v>
      </c>
      <c r="R170" s="39">
        <v>0</v>
      </c>
      <c r="S170" s="39" t="s">
        <v>265</v>
      </c>
    </row>
    <row r="171" spans="1:19" hidden="1" outlineLevel="1" collapsed="1">
      <c r="A171" s="9">
        <v>45413</v>
      </c>
      <c r="B171" s="39">
        <v>36.296799999999998</v>
      </c>
      <c r="C171" s="39">
        <v>30.62</v>
      </c>
      <c r="D171" s="39">
        <v>36.793999999999997</v>
      </c>
      <c r="E171" s="39">
        <v>38.717199999999998</v>
      </c>
      <c r="F171" s="39">
        <v>25.852399999999999</v>
      </c>
      <c r="G171" s="39">
        <v>28.128299999999999</v>
      </c>
      <c r="H171" s="39">
        <v>36.295699999999997</v>
      </c>
      <c r="I171" s="39">
        <v>30.590199999999999</v>
      </c>
      <c r="J171" s="39">
        <v>36.793999999999997</v>
      </c>
      <c r="K171" s="39">
        <v>38.717199999999998</v>
      </c>
      <c r="L171" s="39">
        <v>25.852399999999999</v>
      </c>
      <c r="M171" s="39">
        <v>28.128299999999999</v>
      </c>
      <c r="N171" s="39">
        <v>41.448900000000002</v>
      </c>
      <c r="O171" s="39">
        <v>41.448900000000002</v>
      </c>
      <c r="P171" s="39">
        <v>0</v>
      </c>
      <c r="Q171" s="39">
        <v>0</v>
      </c>
      <c r="R171" s="39">
        <v>0</v>
      </c>
      <c r="S171" s="39" t="s">
        <v>265</v>
      </c>
    </row>
    <row r="172" spans="1:19" hidden="1" outlineLevel="1" collapsed="1">
      <c r="A172" s="9">
        <v>45444</v>
      </c>
      <c r="B172" s="39">
        <v>36.000100000000003</v>
      </c>
      <c r="C172" s="39">
        <v>32.546199999999999</v>
      </c>
      <c r="D172" s="39">
        <v>36.281599999999997</v>
      </c>
      <c r="E172" s="39">
        <v>37.984499999999997</v>
      </c>
      <c r="F172" s="39">
        <v>25.587599999999998</v>
      </c>
      <c r="G172" s="39">
        <v>30.3813</v>
      </c>
      <c r="H172" s="39">
        <v>35.999000000000002</v>
      </c>
      <c r="I172" s="39">
        <v>32.528599999999997</v>
      </c>
      <c r="J172" s="39">
        <v>36.281599999999997</v>
      </c>
      <c r="K172" s="39">
        <v>37.984499999999997</v>
      </c>
      <c r="L172" s="39">
        <v>25.587599999999998</v>
      </c>
      <c r="M172" s="39">
        <v>30.3813</v>
      </c>
      <c r="N172" s="39">
        <v>56.1785</v>
      </c>
      <c r="O172" s="39">
        <v>56.1785</v>
      </c>
      <c r="P172" s="39">
        <v>0</v>
      </c>
      <c r="Q172" s="39">
        <v>0</v>
      </c>
      <c r="R172" s="39">
        <v>0</v>
      </c>
      <c r="S172" s="39" t="s">
        <v>265</v>
      </c>
    </row>
    <row r="173" spans="1:19" hidden="1" outlineLevel="1" collapsed="1">
      <c r="A173" s="9">
        <v>45474</v>
      </c>
      <c r="B173" s="39">
        <v>35.006300000000003</v>
      </c>
      <c r="C173" s="39">
        <v>32.273099999999999</v>
      </c>
      <c r="D173" s="39">
        <v>35.236400000000003</v>
      </c>
      <c r="E173" s="39">
        <v>37.534799999999997</v>
      </c>
      <c r="F173" s="39">
        <v>24.104099999999999</v>
      </c>
      <c r="G173" s="39">
        <v>26.761700000000001</v>
      </c>
      <c r="H173" s="39">
        <v>35.002899999999997</v>
      </c>
      <c r="I173" s="39">
        <v>32.223399999999998</v>
      </c>
      <c r="J173" s="39">
        <v>35.236400000000003</v>
      </c>
      <c r="K173" s="39">
        <v>37.534799999999997</v>
      </c>
      <c r="L173" s="39">
        <v>24.104099999999999</v>
      </c>
      <c r="M173" s="39">
        <v>26.761700000000001</v>
      </c>
      <c r="N173" s="39">
        <v>56.984400000000001</v>
      </c>
      <c r="O173" s="39">
        <v>56.984400000000001</v>
      </c>
      <c r="P173" s="39">
        <v>0</v>
      </c>
      <c r="Q173" s="39">
        <v>0</v>
      </c>
      <c r="R173" s="39">
        <v>0</v>
      </c>
      <c r="S173" s="39" t="s">
        <v>265</v>
      </c>
    </row>
    <row r="174" spans="1:19" hidden="1" outlineLevel="1" collapsed="1">
      <c r="A174" s="9">
        <v>45505</v>
      </c>
      <c r="B174" s="39">
        <v>35.6036</v>
      </c>
      <c r="C174" s="39">
        <v>33.2104</v>
      </c>
      <c r="D174" s="39">
        <v>35.8001</v>
      </c>
      <c r="E174" s="39">
        <v>37.643099999999997</v>
      </c>
      <c r="F174" s="39">
        <v>24.548999999999999</v>
      </c>
      <c r="G174" s="39">
        <v>28.0395</v>
      </c>
      <c r="H174" s="39">
        <v>35.6036</v>
      </c>
      <c r="I174" s="39">
        <v>33.209699999999998</v>
      </c>
      <c r="J174" s="39">
        <v>35.8001</v>
      </c>
      <c r="K174" s="39">
        <v>37.643099999999997</v>
      </c>
      <c r="L174" s="39">
        <v>24.548999999999999</v>
      </c>
      <c r="M174" s="39">
        <v>28.0395</v>
      </c>
      <c r="N174" s="39">
        <v>36.127000000000002</v>
      </c>
      <c r="O174" s="39">
        <v>36.127000000000002</v>
      </c>
      <c r="P174" s="39">
        <v>0</v>
      </c>
      <c r="Q174" s="39">
        <v>0</v>
      </c>
      <c r="R174" s="39" t="s">
        <v>265</v>
      </c>
      <c r="S174" s="39" t="s">
        <v>265</v>
      </c>
    </row>
    <row r="175" spans="1:19" hidden="1" outlineLevel="1" collapsed="1">
      <c r="A175" s="9">
        <v>45536</v>
      </c>
      <c r="B175" s="39">
        <v>35.937399999999997</v>
      </c>
      <c r="C175" s="39">
        <v>32.652200000000001</v>
      </c>
      <c r="D175" s="39">
        <v>36.231900000000003</v>
      </c>
      <c r="E175" s="39">
        <v>37.557699999999997</v>
      </c>
      <c r="F175" s="39">
        <v>27.5032</v>
      </c>
      <c r="G175" s="39">
        <v>28.988700000000001</v>
      </c>
      <c r="H175" s="39">
        <v>35.936399999999999</v>
      </c>
      <c r="I175" s="39">
        <v>32.637300000000003</v>
      </c>
      <c r="J175" s="39">
        <v>36.231900000000003</v>
      </c>
      <c r="K175" s="39">
        <v>37.557699999999997</v>
      </c>
      <c r="L175" s="39">
        <v>27.5032</v>
      </c>
      <c r="M175" s="39">
        <v>28.988700000000001</v>
      </c>
      <c r="N175" s="39">
        <v>52.178400000000003</v>
      </c>
      <c r="O175" s="39">
        <v>52.178400000000003</v>
      </c>
      <c r="P175" s="39">
        <v>0</v>
      </c>
      <c r="Q175" s="39">
        <v>0</v>
      </c>
      <c r="R175" s="39">
        <v>0</v>
      </c>
      <c r="S175" s="39" t="s">
        <v>265</v>
      </c>
    </row>
    <row r="176" spans="1:19" hidden="1" outlineLevel="1" collapsed="1">
      <c r="A176" s="9">
        <v>45566</v>
      </c>
      <c r="B176" s="39">
        <v>35.307000000000002</v>
      </c>
      <c r="C176" s="39">
        <v>33.387300000000003</v>
      </c>
      <c r="D176" s="39">
        <v>35.472200000000001</v>
      </c>
      <c r="E176" s="39">
        <v>37.555799999999998</v>
      </c>
      <c r="F176" s="39">
        <v>26.013999999999999</v>
      </c>
      <c r="G176" s="39">
        <v>24.516500000000001</v>
      </c>
      <c r="H176" s="39">
        <v>35.306100000000001</v>
      </c>
      <c r="I176" s="39">
        <v>33.375100000000003</v>
      </c>
      <c r="J176" s="39">
        <v>35.472200000000001</v>
      </c>
      <c r="K176" s="39">
        <v>37.555799999999998</v>
      </c>
      <c r="L176" s="39">
        <v>26.013999999999999</v>
      </c>
      <c r="M176" s="39">
        <v>24.516500000000001</v>
      </c>
      <c r="N176" s="39">
        <v>53.137999999999998</v>
      </c>
      <c r="O176" s="39">
        <v>53.137999999999998</v>
      </c>
      <c r="P176" s="39">
        <v>0</v>
      </c>
      <c r="Q176" s="39">
        <v>0</v>
      </c>
      <c r="R176" s="39">
        <v>0</v>
      </c>
      <c r="S176" s="39" t="s">
        <v>265</v>
      </c>
    </row>
    <row r="177" spans="1:19" collapsed="1">
      <c r="A177" s="9">
        <v>45597</v>
      </c>
      <c r="B177" s="39">
        <v>34.7532</v>
      </c>
      <c r="C177" s="39">
        <v>33.326799999999999</v>
      </c>
      <c r="D177" s="39">
        <v>34.870800000000003</v>
      </c>
      <c r="E177" s="39">
        <v>36.963799999999999</v>
      </c>
      <c r="F177" s="39">
        <v>23.0045</v>
      </c>
      <c r="G177" s="39">
        <v>28.7286</v>
      </c>
      <c r="H177" s="39">
        <v>34.752400000000002</v>
      </c>
      <c r="I177" s="39">
        <v>33.313600000000001</v>
      </c>
      <c r="J177" s="39">
        <v>34.870800000000003</v>
      </c>
      <c r="K177" s="39">
        <v>36.963799999999999</v>
      </c>
      <c r="L177" s="39">
        <v>23.0045</v>
      </c>
      <c r="M177" s="39">
        <v>28.7286</v>
      </c>
      <c r="N177" s="39">
        <v>43.126300000000001</v>
      </c>
      <c r="O177" s="39">
        <v>43.126300000000001</v>
      </c>
      <c r="P177" s="39">
        <v>0</v>
      </c>
      <c r="Q177" s="39">
        <v>0</v>
      </c>
      <c r="R177" s="39">
        <v>0</v>
      </c>
      <c r="S177" s="39" t="s">
        <v>265</v>
      </c>
    </row>
    <row r="178" spans="1:19">
      <c r="A178" s="9">
        <v>45627</v>
      </c>
      <c r="B178" s="39">
        <v>35.183700000000002</v>
      </c>
      <c r="C178" s="39">
        <v>33.5336</v>
      </c>
      <c r="D178" s="39">
        <v>35.325899999999997</v>
      </c>
      <c r="E178" s="39">
        <v>36.881500000000003</v>
      </c>
      <c r="F178" s="39">
        <v>23.388999999999999</v>
      </c>
      <c r="G178" s="39">
        <v>32.626800000000003</v>
      </c>
      <c r="H178" s="39">
        <v>35.182200000000002</v>
      </c>
      <c r="I178" s="39">
        <v>33.512900000000002</v>
      </c>
      <c r="J178" s="39">
        <v>35.325899999999997</v>
      </c>
      <c r="K178" s="39">
        <v>36.881500000000003</v>
      </c>
      <c r="L178" s="39">
        <v>23.388999999999999</v>
      </c>
      <c r="M178" s="39">
        <v>32.626800000000003</v>
      </c>
      <c r="N178" s="39">
        <v>53.020099999999999</v>
      </c>
      <c r="O178" s="39">
        <v>53.020099999999999</v>
      </c>
      <c r="P178" s="39">
        <v>0</v>
      </c>
      <c r="Q178" s="39">
        <v>0</v>
      </c>
      <c r="R178" s="39">
        <v>0</v>
      </c>
      <c r="S178" s="39" t="s">
        <v>265</v>
      </c>
    </row>
    <row r="179" spans="1:19">
      <c r="A179" s="9">
        <v>45658</v>
      </c>
      <c r="B179" s="39">
        <v>35.166200000000003</v>
      </c>
      <c r="C179" s="39">
        <v>33.241900000000001</v>
      </c>
      <c r="D179" s="39">
        <v>35.325200000000002</v>
      </c>
      <c r="E179" s="39">
        <v>37.477600000000002</v>
      </c>
      <c r="F179" s="39">
        <v>25.101900000000001</v>
      </c>
      <c r="G179" s="39">
        <v>27.7288</v>
      </c>
      <c r="H179" s="39">
        <v>35.165199999999999</v>
      </c>
      <c r="I179" s="39">
        <v>33.226999999999997</v>
      </c>
      <c r="J179" s="39">
        <v>35.325200000000002</v>
      </c>
      <c r="K179" s="39">
        <v>37.477600000000002</v>
      </c>
      <c r="L179" s="39">
        <v>25.101900000000001</v>
      </c>
      <c r="M179" s="39">
        <v>27.7288</v>
      </c>
      <c r="N179" s="39">
        <v>52.3172</v>
      </c>
      <c r="O179" s="39">
        <v>52.3172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35.988100000000003</v>
      </c>
      <c r="C180" s="39">
        <v>33.067700000000002</v>
      </c>
      <c r="D180" s="39">
        <v>36.247500000000002</v>
      </c>
      <c r="E180" s="39">
        <v>37.696399999999997</v>
      </c>
      <c r="F180" s="39">
        <v>28.0809</v>
      </c>
      <c r="G180" s="39">
        <v>29.151399999999999</v>
      </c>
      <c r="H180" s="39">
        <v>35.986600000000003</v>
      </c>
      <c r="I180" s="39">
        <v>33.045699999999997</v>
      </c>
      <c r="J180" s="39">
        <v>36.247500000000002</v>
      </c>
      <c r="K180" s="39">
        <v>37.696399999999997</v>
      </c>
      <c r="L180" s="39">
        <v>28.0809</v>
      </c>
      <c r="M180" s="39">
        <v>29.151399999999999</v>
      </c>
      <c r="N180" s="39">
        <v>55.275700000000001</v>
      </c>
      <c r="O180" s="39">
        <v>55.275700000000001</v>
      </c>
      <c r="P180" s="39">
        <v>0</v>
      </c>
      <c r="Q180" s="39">
        <v>0</v>
      </c>
      <c r="R180" s="39">
        <v>0</v>
      </c>
      <c r="S180" s="39" t="s">
        <v>265</v>
      </c>
    </row>
    <row r="181" spans="1:19">
      <c r="A181" s="9">
        <v>45717</v>
      </c>
      <c r="B181" s="39">
        <v>36.432099999999998</v>
      </c>
      <c r="C181" s="39">
        <v>33.469499999999996</v>
      </c>
      <c r="D181" s="39">
        <v>36.678199999999997</v>
      </c>
      <c r="E181" s="39">
        <v>37.9161</v>
      </c>
      <c r="F181" s="39">
        <v>28.313800000000001</v>
      </c>
      <c r="G181" s="39">
        <v>32.024000000000001</v>
      </c>
      <c r="H181" s="39">
        <v>36.431699999999999</v>
      </c>
      <c r="I181" s="39">
        <v>33.4602</v>
      </c>
      <c r="J181" s="39">
        <v>36.678199999999997</v>
      </c>
      <c r="K181" s="39">
        <v>37.9161</v>
      </c>
      <c r="L181" s="39">
        <v>28.313800000000001</v>
      </c>
      <c r="M181" s="39">
        <v>32.024000000000001</v>
      </c>
      <c r="N181" s="39">
        <v>40.874299999999998</v>
      </c>
      <c r="O181" s="39">
        <v>40.874299999999998</v>
      </c>
      <c r="P181" s="39">
        <v>0</v>
      </c>
      <c r="Q181" s="39">
        <v>0</v>
      </c>
      <c r="R181" s="39">
        <v>0</v>
      </c>
      <c r="S181" s="39" t="s">
        <v>265</v>
      </c>
    </row>
    <row r="182" spans="1:19">
      <c r="A182" s="9">
        <v>45748</v>
      </c>
      <c r="B182" s="39">
        <v>35.6462</v>
      </c>
      <c r="C182" s="39">
        <v>33.6462</v>
      </c>
      <c r="D182" s="39">
        <v>35.815600000000003</v>
      </c>
      <c r="E182" s="39">
        <v>37.734699999999997</v>
      </c>
      <c r="F182" s="39">
        <v>26.6189</v>
      </c>
      <c r="G182" s="39">
        <v>32.060600000000001</v>
      </c>
      <c r="H182" s="39">
        <v>35.642899999999997</v>
      </c>
      <c r="I182" s="39">
        <v>33.600099999999998</v>
      </c>
      <c r="J182" s="39">
        <v>35.815600000000003</v>
      </c>
      <c r="K182" s="39">
        <v>37.734699999999997</v>
      </c>
      <c r="L182" s="39">
        <v>26.6189</v>
      </c>
      <c r="M182" s="39">
        <v>32.060600000000001</v>
      </c>
      <c r="N182" s="39">
        <v>56.578200000000002</v>
      </c>
      <c r="O182" s="39">
        <v>56.578200000000002</v>
      </c>
      <c r="P182" s="39">
        <v>0</v>
      </c>
      <c r="Q182" s="39">
        <v>0</v>
      </c>
      <c r="R182" s="39">
        <v>0</v>
      </c>
      <c r="S182" s="39" t="s">
        <v>265</v>
      </c>
    </row>
    <row r="183" spans="1:19">
      <c r="A183" s="9">
        <v>45778</v>
      </c>
      <c r="B183" s="39">
        <v>36.048900000000003</v>
      </c>
      <c r="C183" s="39">
        <v>33.1785</v>
      </c>
      <c r="D183" s="39">
        <v>36.3063</v>
      </c>
      <c r="E183" s="39">
        <v>37.741799999999998</v>
      </c>
      <c r="F183" s="39">
        <v>28.682099999999998</v>
      </c>
      <c r="G183" s="39">
        <v>28.103300000000001</v>
      </c>
      <c r="H183" s="39">
        <v>36.047400000000003</v>
      </c>
      <c r="I183" s="39">
        <v>33.151499999999999</v>
      </c>
      <c r="J183" s="39">
        <v>36.3063</v>
      </c>
      <c r="K183" s="39">
        <v>37.741799999999998</v>
      </c>
      <c r="L183" s="39">
        <v>28.682099999999998</v>
      </c>
      <c r="M183" s="39">
        <v>28.103300000000001</v>
      </c>
      <c r="N183" s="39">
        <v>41.994599999999998</v>
      </c>
      <c r="O183" s="39">
        <v>41.994599999999998</v>
      </c>
      <c r="P183" s="39">
        <v>0</v>
      </c>
      <c r="Q183" s="39">
        <v>0</v>
      </c>
      <c r="R183" s="39">
        <v>0</v>
      </c>
      <c r="S183" s="39" t="s">
        <v>265</v>
      </c>
    </row>
    <row r="184" spans="1:19">
      <c r="A184" s="9">
        <v>45809</v>
      </c>
      <c r="B184" s="39">
        <v>35.391599999999997</v>
      </c>
      <c r="C184" s="39">
        <v>32.217100000000002</v>
      </c>
      <c r="D184" s="39">
        <v>35.689100000000003</v>
      </c>
      <c r="E184" s="39">
        <v>37.599699999999999</v>
      </c>
      <c r="F184" s="39">
        <v>25.509</v>
      </c>
      <c r="G184" s="39">
        <v>28.7639</v>
      </c>
      <c r="H184" s="39">
        <v>35.390700000000002</v>
      </c>
      <c r="I184" s="39">
        <v>32.202800000000003</v>
      </c>
      <c r="J184" s="39">
        <v>35.689100000000003</v>
      </c>
      <c r="K184" s="39">
        <v>37.599699999999999</v>
      </c>
      <c r="L184" s="39">
        <v>25.509</v>
      </c>
      <c r="M184" s="39">
        <v>28.7639</v>
      </c>
      <c r="N184" s="39">
        <v>48.4801</v>
      </c>
      <c r="O184" s="39">
        <v>48.4801</v>
      </c>
      <c r="P184" s="39">
        <v>0</v>
      </c>
      <c r="Q184" s="39">
        <v>0</v>
      </c>
      <c r="R184" s="39">
        <v>0</v>
      </c>
      <c r="S184" s="39" t="s">
        <v>265</v>
      </c>
    </row>
    <row r="185" spans="1:19">
      <c r="A185" s="9">
        <v>45839</v>
      </c>
      <c r="B185" s="39">
        <v>35.073399999999999</v>
      </c>
      <c r="C185" s="39">
        <v>32.432899999999997</v>
      </c>
      <c r="D185" s="39">
        <v>35.302199999999999</v>
      </c>
      <c r="E185" s="39">
        <v>37.656700000000001</v>
      </c>
      <c r="F185" s="39">
        <v>26.7501</v>
      </c>
      <c r="G185" s="39">
        <v>25.889199999999999</v>
      </c>
      <c r="H185" s="39">
        <v>35.093000000000004</v>
      </c>
      <c r="I185" s="39">
        <v>32.657899999999998</v>
      </c>
      <c r="J185" s="39">
        <v>35.302199999999999</v>
      </c>
      <c r="K185" s="39">
        <v>37.656700000000001</v>
      </c>
      <c r="L185" s="39">
        <v>26.7501</v>
      </c>
      <c r="M185" s="39">
        <v>25.889199999999999</v>
      </c>
      <c r="N185" s="39">
        <v>4.9368999999999996</v>
      </c>
      <c r="O185" s="39">
        <v>4.9368999999999996</v>
      </c>
      <c r="P185" s="39">
        <v>0</v>
      </c>
      <c r="Q185" s="39">
        <v>0</v>
      </c>
      <c r="R185" s="39">
        <v>0</v>
      </c>
      <c r="S185" s="39" t="s">
        <v>265</v>
      </c>
    </row>
    <row r="186" spans="1:19">
      <c r="A186" s="9">
        <v>45870</v>
      </c>
      <c r="B186" s="39">
        <v>35.829700000000003</v>
      </c>
      <c r="C186" s="39">
        <v>31.962499999999999</v>
      </c>
      <c r="D186" s="39">
        <v>36.173299999999998</v>
      </c>
      <c r="E186" s="39">
        <v>37.462000000000003</v>
      </c>
      <c r="F186" s="39">
        <v>28.794799999999999</v>
      </c>
      <c r="G186" s="39">
        <v>31.537199999999999</v>
      </c>
      <c r="H186" s="39">
        <v>35.835599999999999</v>
      </c>
      <c r="I186" s="39">
        <v>32.020099999999999</v>
      </c>
      <c r="J186" s="39">
        <v>36.173299999999998</v>
      </c>
      <c r="K186" s="39">
        <v>37.462000000000003</v>
      </c>
      <c r="L186" s="39">
        <v>28.794799999999999</v>
      </c>
      <c r="M186" s="39">
        <v>31.537199999999999</v>
      </c>
      <c r="N186" s="39">
        <v>17.899799999999999</v>
      </c>
      <c r="O186" s="39">
        <v>17.899799999999999</v>
      </c>
      <c r="P186" s="39">
        <v>0</v>
      </c>
      <c r="Q186" s="39">
        <v>0</v>
      </c>
      <c r="R186" s="39">
        <v>0</v>
      </c>
      <c r="S186" s="39" t="s">
        <v>265</v>
      </c>
    </row>
    <row r="187" spans="1:19">
      <c r="A187" s="9">
        <v>45901</v>
      </c>
      <c r="B187" s="39">
        <v>34.865000000000002</v>
      </c>
      <c r="C187" s="39">
        <v>29.866099999999999</v>
      </c>
      <c r="D187" s="39">
        <v>35.3324</v>
      </c>
      <c r="E187" s="39">
        <v>37.588500000000003</v>
      </c>
      <c r="F187" s="39">
        <v>26.020499999999998</v>
      </c>
      <c r="G187" s="39">
        <v>26.92</v>
      </c>
      <c r="H187" s="39">
        <v>34.884099999999997</v>
      </c>
      <c r="I187" s="39">
        <v>30.053100000000001</v>
      </c>
      <c r="J187" s="39">
        <v>35.3324</v>
      </c>
      <c r="K187" s="39">
        <v>37.588500000000003</v>
      </c>
      <c r="L187" s="39">
        <v>26.020499999999998</v>
      </c>
      <c r="M187" s="39">
        <v>26.92</v>
      </c>
      <c r="N187" s="39">
        <v>5.0838999999999999</v>
      </c>
      <c r="O187" s="39">
        <v>5.0838999999999999</v>
      </c>
      <c r="P187" s="39">
        <v>0</v>
      </c>
      <c r="Q187" s="39">
        <v>0</v>
      </c>
      <c r="R187" s="39">
        <v>0</v>
      </c>
      <c r="S187" s="39" t="s">
        <v>265</v>
      </c>
    </row>
    <row r="188" spans="1:19">
      <c r="A188" s="9">
        <v>45931</v>
      </c>
      <c r="B188" s="39">
        <v>34.425400000000003</v>
      </c>
      <c r="C188" s="39">
        <v>29.063800000000001</v>
      </c>
      <c r="D188" s="39">
        <v>34.8962</v>
      </c>
      <c r="E188" s="39">
        <v>37.356000000000002</v>
      </c>
      <c r="F188" s="39">
        <v>24.6065</v>
      </c>
      <c r="G188" s="39">
        <v>30.259699999999999</v>
      </c>
      <c r="H188" s="39">
        <v>34.429099999999998</v>
      </c>
      <c r="I188" s="39">
        <v>29.094100000000001</v>
      </c>
      <c r="J188" s="39">
        <v>34.8962</v>
      </c>
      <c r="K188" s="39">
        <v>37.356000000000002</v>
      </c>
      <c r="L188" s="39">
        <v>24.6065</v>
      </c>
      <c r="M188" s="39">
        <v>30.259699999999999</v>
      </c>
      <c r="N188" s="39">
        <v>18.403099999999998</v>
      </c>
      <c r="O188" s="39">
        <v>18.403099999999998</v>
      </c>
      <c r="P188" s="39">
        <v>0</v>
      </c>
      <c r="Q188" s="39">
        <v>0</v>
      </c>
      <c r="R188" s="39">
        <v>0</v>
      </c>
      <c r="S188" s="39" t="s">
        <v>265</v>
      </c>
    </row>
    <row r="189" spans="1:19">
      <c r="A189" s="9">
        <v>45962</v>
      </c>
      <c r="B189" s="39">
        <v>34.1128</v>
      </c>
      <c r="C189" s="39">
        <v>29.146799999999999</v>
      </c>
      <c r="D189" s="39">
        <v>34.545900000000003</v>
      </c>
      <c r="E189" s="39">
        <v>36.6965</v>
      </c>
      <c r="F189" s="39">
        <v>24.025500000000001</v>
      </c>
      <c r="G189" s="39">
        <v>29.206499999999998</v>
      </c>
      <c r="H189" s="39">
        <v>34.115600000000001</v>
      </c>
      <c r="I189" s="39">
        <v>29.158200000000001</v>
      </c>
      <c r="J189" s="39">
        <v>34.545900000000003</v>
      </c>
      <c r="K189" s="39">
        <v>36.6965</v>
      </c>
      <c r="L189" s="39">
        <v>24.025500000000001</v>
      </c>
      <c r="M189" s="39">
        <v>29.206499999999998</v>
      </c>
      <c r="N189" s="39">
        <v>26.7835</v>
      </c>
      <c r="O189" s="39">
        <v>26.7835</v>
      </c>
      <c r="P189" s="39">
        <v>0</v>
      </c>
      <c r="Q189" s="39">
        <v>0</v>
      </c>
      <c r="R189" s="39">
        <v>0</v>
      </c>
      <c r="S189" s="39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2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1" t="s">
        <v>127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9" t="s">
        <v>5</v>
      </c>
    </row>
    <row r="7" spans="1:21" s="25" customForma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30"/>
    </row>
    <row r="8" spans="1:21" ht="68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31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5">
        <v>20</v>
      </c>
      <c r="U10" s="45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17.904900000000001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17.904909560783789</v>
      </c>
    </row>
    <row r="41" spans="1:21" hidden="1" outlineLevel="1">
      <c r="A41" s="9">
        <v>41456</v>
      </c>
      <c r="B41" s="39">
        <v>19.0549</v>
      </c>
      <c r="C41" s="39">
        <v>20.6175</v>
      </c>
      <c r="D41" s="39">
        <v>0</v>
      </c>
      <c r="E41" s="39">
        <v>20.6175</v>
      </c>
      <c r="F41" s="39">
        <v>0</v>
      </c>
      <c r="G41" s="39">
        <v>20.6175</v>
      </c>
      <c r="H41" s="39">
        <v>0</v>
      </c>
      <c r="I41" s="39">
        <v>20.6175</v>
      </c>
      <c r="J41" s="39">
        <v>0</v>
      </c>
      <c r="K41" s="39">
        <v>20.6175</v>
      </c>
      <c r="L41" s="39">
        <v>0</v>
      </c>
      <c r="M41" s="39">
        <v>20.6175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19.0473</v>
      </c>
    </row>
    <row r="42" spans="1:21" hidden="1" outlineLevel="1">
      <c r="A42" s="9">
        <v>41487</v>
      </c>
      <c r="B42" s="39">
        <v>17.1907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17.1907</v>
      </c>
    </row>
    <row r="43" spans="1:21" hidden="1" outlineLevel="1">
      <c r="A43" s="9">
        <v>41518</v>
      </c>
      <c r="B43" s="39">
        <v>17.0502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17.050249005826746</v>
      </c>
    </row>
    <row r="44" spans="1:21" hidden="1" outlineLevel="1">
      <c r="A44" s="9">
        <v>41548</v>
      </c>
      <c r="B44" s="39">
        <v>15.6432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15.643210773180956</v>
      </c>
    </row>
    <row r="45" spans="1:21" hidden="1" outlineLevel="1">
      <c r="A45" s="9">
        <v>41579</v>
      </c>
      <c r="B45" s="39">
        <v>18.489799999999999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18.489799999999999</v>
      </c>
    </row>
    <row r="46" spans="1:21" hidden="1" outlineLevel="1">
      <c r="A46" s="9">
        <v>41609</v>
      </c>
      <c r="B46" s="39">
        <v>17.845400000000001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17.845430644948184</v>
      </c>
    </row>
    <row r="47" spans="1:21" hidden="1" outlineLevel="1">
      <c r="A47" s="9">
        <v>41640</v>
      </c>
      <c r="B47" s="39">
        <v>16.541799999999999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16.541803034803227</v>
      </c>
    </row>
    <row r="48" spans="1:21" hidden="1" outlineLevel="1">
      <c r="A48" s="9">
        <v>41671</v>
      </c>
      <c r="B48" s="39">
        <v>19.092300000000002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19.092245924380538</v>
      </c>
    </row>
    <row r="49" spans="1:21" hidden="1" outlineLevel="1">
      <c r="A49" s="9">
        <v>41699</v>
      </c>
      <c r="B49" s="39">
        <v>19.275700000000001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19.275700000000001</v>
      </c>
    </row>
    <row r="50" spans="1:21" hidden="1" outlineLevel="1">
      <c r="A50" s="9">
        <v>41730</v>
      </c>
      <c r="B50" s="39">
        <v>20.078600000000002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20.078534513802509</v>
      </c>
    </row>
    <row r="51" spans="1:21" hidden="1" outlineLevel="1">
      <c r="A51" s="9">
        <v>41760</v>
      </c>
      <c r="B51" s="39">
        <v>20.0943</v>
      </c>
      <c r="C51" s="39">
        <v>23.277899999999999</v>
      </c>
      <c r="D51" s="39">
        <v>0</v>
      </c>
      <c r="E51" s="39">
        <v>23.277899999999999</v>
      </c>
      <c r="F51" s="39">
        <v>0</v>
      </c>
      <c r="G51" s="39">
        <v>23.277899999999999</v>
      </c>
      <c r="H51" s="39">
        <v>0</v>
      </c>
      <c r="I51" s="39">
        <v>23.277899999999999</v>
      </c>
      <c r="J51" s="39">
        <v>0</v>
      </c>
      <c r="K51" s="39">
        <v>23.277899999999999</v>
      </c>
      <c r="L51" s="39">
        <v>0</v>
      </c>
      <c r="M51" s="39">
        <v>23.277899999999999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20.076818053398881</v>
      </c>
    </row>
    <row r="52" spans="1:21" hidden="1" outlineLevel="1">
      <c r="A52" s="9">
        <v>41791</v>
      </c>
      <c r="B52" s="39">
        <v>19.821899999999999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19.821899999999999</v>
      </c>
    </row>
    <row r="53" spans="1:21" hidden="1" outlineLevel="1">
      <c r="A53" s="9">
        <v>41821</v>
      </c>
      <c r="B53" s="39">
        <v>20.0076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20.0076</v>
      </c>
    </row>
    <row r="54" spans="1:21" hidden="1" outlineLevel="1">
      <c r="A54" s="9">
        <v>41852</v>
      </c>
      <c r="B54" s="39">
        <v>19.5593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19.559300820060212</v>
      </c>
    </row>
    <row r="55" spans="1:21" hidden="1" outlineLevel="1">
      <c r="A55" s="9">
        <v>41883</v>
      </c>
      <c r="B55" s="39">
        <v>20.0137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20.013713820317328</v>
      </c>
    </row>
    <row r="56" spans="1:21" hidden="1" outlineLevel="1">
      <c r="A56" s="9">
        <v>41913</v>
      </c>
      <c r="B56" s="39">
        <v>18.264900000000001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18.26481524369548</v>
      </c>
    </row>
    <row r="57" spans="1:21" hidden="1" outlineLevel="1">
      <c r="A57" s="9">
        <v>41944</v>
      </c>
      <c r="B57" s="39">
        <v>20.485600000000002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20.485600000000002</v>
      </c>
    </row>
    <row r="58" spans="1:21" hidden="1" outlineLevel="1">
      <c r="A58" s="9">
        <v>41974</v>
      </c>
      <c r="B58" s="39">
        <v>18.615600000000001</v>
      </c>
      <c r="C58" s="39">
        <v>20.75</v>
      </c>
      <c r="D58" s="39">
        <v>0</v>
      </c>
      <c r="E58" s="39">
        <v>20.75</v>
      </c>
      <c r="F58" s="39">
        <v>0</v>
      </c>
      <c r="G58" s="39">
        <v>20.75</v>
      </c>
      <c r="H58" s="39">
        <v>0</v>
      </c>
      <c r="I58" s="39">
        <v>20.75</v>
      </c>
      <c r="J58" s="39">
        <v>0</v>
      </c>
      <c r="K58" s="39">
        <v>20.75</v>
      </c>
      <c r="L58" s="39">
        <v>0</v>
      </c>
      <c r="M58" s="39">
        <v>20.75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18.60838852044952</v>
      </c>
    </row>
    <row r="59" spans="1:21" hidden="1" outlineLevel="1">
      <c r="A59" s="9">
        <v>42005</v>
      </c>
      <c r="B59" s="39">
        <v>18.845199999999998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18.845182283777159</v>
      </c>
    </row>
    <row r="60" spans="1:21" hidden="1" outlineLevel="1">
      <c r="A60" s="9">
        <v>42036</v>
      </c>
      <c r="B60" s="39">
        <v>20.6082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20.6082</v>
      </c>
    </row>
    <row r="61" spans="1:21" hidden="1" outlineLevel="1">
      <c r="A61" s="9">
        <v>42064</v>
      </c>
      <c r="B61" s="39">
        <v>22.001899999999999</v>
      </c>
      <c r="C61" s="39">
        <v>27.297899999999998</v>
      </c>
      <c r="D61" s="39">
        <v>0</v>
      </c>
      <c r="E61" s="39">
        <v>27.297899999999998</v>
      </c>
      <c r="F61" s="39">
        <v>0</v>
      </c>
      <c r="G61" s="39">
        <v>27.297899999999998</v>
      </c>
      <c r="H61" s="39">
        <v>0</v>
      </c>
      <c r="I61" s="39">
        <v>27.297899999999998</v>
      </c>
      <c r="J61" s="39">
        <v>0</v>
      </c>
      <c r="K61" s="39">
        <v>27.297899999999998</v>
      </c>
      <c r="L61" s="39">
        <v>0</v>
      </c>
      <c r="M61" s="39">
        <v>27.297899999999998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21.992699999999999</v>
      </c>
    </row>
    <row r="62" spans="1:21" hidden="1" outlineLevel="1">
      <c r="A62" s="9">
        <v>42095</v>
      </c>
      <c r="B62" s="39">
        <v>25.3962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25.3962</v>
      </c>
    </row>
    <row r="63" spans="1:21" hidden="1" outlineLevel="1">
      <c r="A63" s="9">
        <v>42125</v>
      </c>
      <c r="B63" s="39">
        <v>24.718900000000001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24.718900000000001</v>
      </c>
    </row>
    <row r="64" spans="1:21" hidden="1" outlineLevel="1">
      <c r="A64" s="9">
        <v>42156</v>
      </c>
      <c r="B64" s="39">
        <v>25.820799999999998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25.820799999999998</v>
      </c>
    </row>
    <row r="65" spans="1:21" hidden="1" outlineLevel="1">
      <c r="A65" s="9">
        <v>42186</v>
      </c>
      <c r="B65" s="39">
        <v>24.549399999999999</v>
      </c>
      <c r="C65" s="39">
        <v>30.307200000000002</v>
      </c>
      <c r="D65" s="39">
        <v>0</v>
      </c>
      <c r="E65" s="39">
        <v>30.307200000000002</v>
      </c>
      <c r="F65" s="39">
        <v>0</v>
      </c>
      <c r="G65" s="39">
        <v>30.307200000000002</v>
      </c>
      <c r="H65" s="39">
        <v>0</v>
      </c>
      <c r="I65" s="39">
        <v>30.307200000000002</v>
      </c>
      <c r="J65" s="39">
        <v>0</v>
      </c>
      <c r="K65" s="39">
        <v>30.307200000000002</v>
      </c>
      <c r="L65" s="39">
        <v>0</v>
      </c>
      <c r="M65" s="39">
        <v>30.307200000000002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24.540099999999999</v>
      </c>
    </row>
    <row r="66" spans="1:21" hidden="1" outlineLevel="1">
      <c r="A66" s="9">
        <v>42217</v>
      </c>
      <c r="B66" s="39">
        <v>24.497199999999999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24.497199999999999</v>
      </c>
    </row>
    <row r="67" spans="1:21" hidden="1" outlineLevel="1">
      <c r="A67" s="9">
        <v>42248</v>
      </c>
      <c r="B67" s="39">
        <v>24.368500000000001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24.368521712364451</v>
      </c>
    </row>
    <row r="68" spans="1:21" hidden="1" outlineLevel="1">
      <c r="A68" s="9">
        <v>42278</v>
      </c>
      <c r="B68" s="39">
        <v>25.3856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25.385599999999997</v>
      </c>
    </row>
    <row r="69" spans="1:21" hidden="1" outlineLevel="1">
      <c r="A69" s="9">
        <v>42309</v>
      </c>
      <c r="B69" s="39">
        <v>25.6081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25.6081</v>
      </c>
    </row>
    <row r="70" spans="1:21" hidden="1" outlineLevel="1">
      <c r="A70" s="9">
        <v>42339</v>
      </c>
      <c r="B70" s="39">
        <v>22.953199999999999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22.953196504152572</v>
      </c>
    </row>
    <row r="71" spans="1:21" hidden="1" outlineLevel="1">
      <c r="A71" s="9">
        <v>42370</v>
      </c>
      <c r="B71" s="39">
        <v>25.645700000000001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25.645700000000001</v>
      </c>
    </row>
    <row r="72" spans="1:21" hidden="1" outlineLevel="1">
      <c r="A72" s="9">
        <v>42401</v>
      </c>
      <c r="B72" s="39">
        <v>25.397500000000001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25.397500000000001</v>
      </c>
    </row>
    <row r="73" spans="1:21" hidden="1" outlineLevel="1">
      <c r="A73" s="9">
        <v>42430</v>
      </c>
      <c r="B73" s="39">
        <v>25.1739</v>
      </c>
      <c r="C73" s="39">
        <v>28</v>
      </c>
      <c r="D73" s="39">
        <v>0</v>
      </c>
      <c r="E73" s="39">
        <v>28</v>
      </c>
      <c r="F73" s="39">
        <v>0</v>
      </c>
      <c r="G73" s="39">
        <v>28</v>
      </c>
      <c r="H73" s="39">
        <v>0</v>
      </c>
      <c r="I73" s="39">
        <v>28</v>
      </c>
      <c r="J73" s="39">
        <v>0</v>
      </c>
      <c r="K73" s="39">
        <v>28</v>
      </c>
      <c r="L73" s="39">
        <v>0</v>
      </c>
      <c r="M73" s="39">
        <v>28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25.171199999999999</v>
      </c>
    </row>
    <row r="74" spans="1:21" hidden="1" outlineLevel="1">
      <c r="A74" s="9">
        <v>42461</v>
      </c>
      <c r="B74" s="39">
        <v>24.951899999999998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24.951899999999998</v>
      </c>
    </row>
    <row r="75" spans="1:21" hidden="1" outlineLevel="1">
      <c r="A75" s="9">
        <v>42491</v>
      </c>
      <c r="B75" s="39">
        <v>21.294899999999998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21.294899999999998</v>
      </c>
    </row>
    <row r="76" spans="1:21" hidden="1" outlineLevel="1">
      <c r="A76" s="9">
        <v>42522</v>
      </c>
      <c r="B76" s="39">
        <v>23.196100000000001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23.196100000000001</v>
      </c>
    </row>
    <row r="77" spans="1:21" hidden="1" outlineLevel="1">
      <c r="A77" s="9">
        <v>42552</v>
      </c>
      <c r="B77" s="39">
        <v>23.6677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23.6677</v>
      </c>
    </row>
    <row r="78" spans="1:21" hidden="1" outlineLevel="1">
      <c r="A78" s="9">
        <v>42583</v>
      </c>
      <c r="B78" s="39">
        <v>22.0535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22.053499999999996</v>
      </c>
    </row>
    <row r="79" spans="1:21" hidden="1" outlineLevel="1">
      <c r="A79" s="9">
        <v>42614</v>
      </c>
      <c r="B79" s="39">
        <v>20.703199999999999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20.703255580590646</v>
      </c>
    </row>
    <row r="80" spans="1:21" hidden="1" outlineLevel="1">
      <c r="A80" s="9">
        <v>42644</v>
      </c>
      <c r="B80" s="39">
        <v>21.2256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21.2256</v>
      </c>
    </row>
    <row r="81" spans="1:21" hidden="1" outlineLevel="1">
      <c r="A81" s="9">
        <v>42675</v>
      </c>
      <c r="B81" s="39">
        <v>21.305399999999999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21.305400000000002</v>
      </c>
    </row>
    <row r="82" spans="1:21" hidden="1" outlineLevel="1">
      <c r="A82" s="9">
        <v>42705</v>
      </c>
      <c r="B82" s="39">
        <v>21.645199999999999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21.645199999999999</v>
      </c>
    </row>
    <row r="83" spans="1:21" hidden="1" outlineLevel="1">
      <c r="A83" s="9">
        <v>42736</v>
      </c>
      <c r="B83" s="39">
        <v>20.907900000000001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20.907900000000001</v>
      </c>
    </row>
    <row r="84" spans="1:21" hidden="1" outlineLevel="1">
      <c r="A84" s="9">
        <v>42767</v>
      </c>
      <c r="B84" s="39">
        <v>21.1751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21.1751</v>
      </c>
    </row>
    <row r="85" spans="1:21" hidden="1" outlineLevel="1">
      <c r="A85" s="9">
        <v>42795</v>
      </c>
      <c r="B85" s="39">
        <v>20.274100000000001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20.274100000000001</v>
      </c>
    </row>
    <row r="86" spans="1:21" hidden="1" outlineLevel="1">
      <c r="A86" s="9">
        <v>42826</v>
      </c>
      <c r="B86" s="39">
        <v>19.499600000000001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19.499600000000001</v>
      </c>
    </row>
    <row r="87" spans="1:21" hidden="1" outlineLevel="1">
      <c r="A87" s="9">
        <v>42856</v>
      </c>
      <c r="B87" s="39">
        <v>19.335799999999999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19.335799999999999</v>
      </c>
    </row>
    <row r="88" spans="1:21" hidden="1" outlineLevel="1">
      <c r="A88" s="9">
        <v>42887</v>
      </c>
      <c r="B88" s="39">
        <v>18.784600000000001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18.784600000000001</v>
      </c>
    </row>
    <row r="89" spans="1:21" hidden="1" outlineLevel="1">
      <c r="A89" s="9">
        <v>42917</v>
      </c>
      <c r="B89" s="39">
        <v>17.550699999999999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17.550699999999999</v>
      </c>
    </row>
    <row r="90" spans="1:21" hidden="1" outlineLevel="1">
      <c r="A90" s="9">
        <v>42948</v>
      </c>
      <c r="B90" s="39">
        <v>16.7667</v>
      </c>
      <c r="C90" s="39">
        <v>9.8772000000000002</v>
      </c>
      <c r="D90" s="39">
        <v>0</v>
      </c>
      <c r="E90" s="39">
        <v>9.8772000000000002</v>
      </c>
      <c r="F90" s="39">
        <v>0</v>
      </c>
      <c r="G90" s="39">
        <v>9.8772000000000002</v>
      </c>
      <c r="H90" s="39">
        <v>0</v>
      </c>
      <c r="I90" s="39">
        <v>19.7</v>
      </c>
      <c r="J90" s="39">
        <v>0</v>
      </c>
      <c r="K90" s="39">
        <v>19.7</v>
      </c>
      <c r="L90" s="39">
        <v>0</v>
      </c>
      <c r="M90" s="39">
        <v>19.7</v>
      </c>
      <c r="N90" s="39">
        <v>0</v>
      </c>
      <c r="O90" s="39">
        <v>9.6999999999999993</v>
      </c>
      <c r="P90" s="39">
        <v>0</v>
      </c>
      <c r="Q90" s="39">
        <v>9.6999999999999993</v>
      </c>
      <c r="R90" s="39">
        <v>0</v>
      </c>
      <c r="S90" s="39">
        <v>9.6999999999999993</v>
      </c>
      <c r="T90" s="39">
        <v>0</v>
      </c>
      <c r="U90" s="39">
        <v>16.805700000000002</v>
      </c>
    </row>
    <row r="91" spans="1:21" hidden="1" outlineLevel="1">
      <c r="A91" s="9">
        <v>42979</v>
      </c>
      <c r="B91" s="39">
        <v>17.785599999999999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17.785572614096914</v>
      </c>
    </row>
    <row r="92" spans="1:21" hidden="1" outlineLevel="1">
      <c r="A92" s="9">
        <v>43009</v>
      </c>
      <c r="B92" s="39">
        <v>17.678699999999999</v>
      </c>
      <c r="C92" s="39">
        <v>18.5</v>
      </c>
      <c r="D92" s="39">
        <v>0</v>
      </c>
      <c r="E92" s="39">
        <v>18.5</v>
      </c>
      <c r="F92" s="39">
        <v>0</v>
      </c>
      <c r="G92" s="39">
        <v>18.5</v>
      </c>
      <c r="H92" s="39">
        <v>0</v>
      </c>
      <c r="I92" s="39">
        <v>18.5</v>
      </c>
      <c r="J92" s="39">
        <v>0</v>
      </c>
      <c r="K92" s="39">
        <v>18.5</v>
      </c>
      <c r="L92" s="39">
        <v>0</v>
      </c>
      <c r="M92" s="39">
        <v>18.5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17.677220897080772</v>
      </c>
    </row>
    <row r="93" spans="1:21" hidden="1" outlineLevel="1">
      <c r="A93" s="9">
        <v>43040</v>
      </c>
      <c r="B93" s="39">
        <v>17.788900000000002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17.788870304929628</v>
      </c>
    </row>
    <row r="94" spans="1:21" hidden="1" outlineLevel="1">
      <c r="A94" s="9">
        <v>43070</v>
      </c>
      <c r="B94" s="39">
        <v>17.867000000000001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17.867073334463971</v>
      </c>
    </row>
    <row r="95" spans="1:21" hidden="1" outlineLevel="1">
      <c r="A95" s="9">
        <v>43101</v>
      </c>
      <c r="B95" s="39">
        <v>18.512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18.512</v>
      </c>
    </row>
    <row r="96" spans="1:21" hidden="1" outlineLevel="1">
      <c r="A96" s="9">
        <v>43132</v>
      </c>
      <c r="B96" s="39">
        <v>18.78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18.780009042971987</v>
      </c>
    </row>
    <row r="97" spans="1:21" hidden="1" outlineLevel="1">
      <c r="A97" s="9">
        <v>43160</v>
      </c>
      <c r="B97" s="39">
        <v>16.737400000000001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16.737400000000001</v>
      </c>
    </row>
    <row r="98" spans="1:21" hidden="1" outlineLevel="1">
      <c r="A98" s="9">
        <v>43191</v>
      </c>
      <c r="B98" s="39">
        <v>18.856999999999999</v>
      </c>
      <c r="C98" s="39">
        <v>16.899999999999999</v>
      </c>
      <c r="D98" s="39">
        <v>0</v>
      </c>
      <c r="E98" s="39">
        <v>16.899999999999999</v>
      </c>
      <c r="F98" s="39">
        <v>0</v>
      </c>
      <c r="G98" s="39">
        <v>16.899999999999999</v>
      </c>
      <c r="H98" s="39">
        <v>0</v>
      </c>
      <c r="I98" s="39">
        <v>16.899999999999999</v>
      </c>
      <c r="J98" s="39">
        <v>0</v>
      </c>
      <c r="K98" s="39">
        <v>16.899999999999999</v>
      </c>
      <c r="L98" s="39">
        <v>0</v>
      </c>
      <c r="M98" s="39">
        <v>16.899999999999999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18.859707396781857</v>
      </c>
    </row>
    <row r="99" spans="1:21" hidden="1" outlineLevel="1">
      <c r="A99" s="9">
        <v>43221</v>
      </c>
      <c r="B99" s="39">
        <v>19.208300000000001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19.208283683273294</v>
      </c>
    </row>
    <row r="100" spans="1:21" hidden="1" outlineLevel="1">
      <c r="A100" s="9">
        <v>43252</v>
      </c>
      <c r="B100" s="39">
        <v>19.042000000000002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19.041980201219445</v>
      </c>
    </row>
    <row r="101" spans="1:21" hidden="1" outlineLevel="1">
      <c r="A101" s="9">
        <v>43282</v>
      </c>
      <c r="B101" s="39">
        <v>18.728100000000001</v>
      </c>
      <c r="C101" s="39">
        <v>16.899999999999999</v>
      </c>
      <c r="D101" s="39">
        <v>0</v>
      </c>
      <c r="E101" s="39">
        <v>16.899999999999999</v>
      </c>
      <c r="F101" s="39">
        <v>0</v>
      </c>
      <c r="G101" s="39">
        <v>16.899999999999999</v>
      </c>
      <c r="H101" s="39">
        <v>0</v>
      </c>
      <c r="I101" s="39">
        <v>16.899999999999999</v>
      </c>
      <c r="J101" s="39">
        <v>0</v>
      </c>
      <c r="K101" s="39">
        <v>16.899999999999999</v>
      </c>
      <c r="L101" s="39">
        <v>0</v>
      </c>
      <c r="M101" s="39">
        <v>16.899999999999999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18.73300158416632</v>
      </c>
    </row>
    <row r="102" spans="1:21" hidden="1" outlineLevel="1">
      <c r="A102" s="9">
        <v>43313</v>
      </c>
      <c r="B102" s="39">
        <v>18.174499999999998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18.174508339467991</v>
      </c>
    </row>
    <row r="103" spans="1:21" hidden="1" outlineLevel="1">
      <c r="A103" s="9">
        <v>43344</v>
      </c>
      <c r="B103" s="39">
        <v>17.751799999999999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17.751732803984051</v>
      </c>
    </row>
    <row r="104" spans="1:21" hidden="1" outlineLevel="1">
      <c r="A104" s="9">
        <v>43374</v>
      </c>
      <c r="B104" s="39">
        <v>16.491499999999998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16.491511051757303</v>
      </c>
    </row>
    <row r="105" spans="1:21" hidden="1" outlineLevel="1">
      <c r="A105" s="9">
        <v>43405</v>
      </c>
      <c r="B105" s="39">
        <v>17.289000000000001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17.289033966092507</v>
      </c>
    </row>
    <row r="106" spans="1:21" hidden="1" outlineLevel="1">
      <c r="A106" s="9">
        <v>43435</v>
      </c>
      <c r="B106" s="39">
        <v>18.601700000000001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18.601701505807068</v>
      </c>
    </row>
    <row r="107" spans="1:21" hidden="1" outlineLevel="1">
      <c r="A107" s="9">
        <v>43466</v>
      </c>
      <c r="B107" s="39">
        <v>15.7502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15.750247084858799</v>
      </c>
    </row>
    <row r="108" spans="1:21" hidden="1" outlineLevel="1">
      <c r="A108" s="9">
        <v>43497</v>
      </c>
      <c r="B108" s="39">
        <v>20.020900000000001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20.020886703493812</v>
      </c>
    </row>
    <row r="109" spans="1:21" hidden="1" outlineLevel="1">
      <c r="A109" s="9">
        <v>43525</v>
      </c>
      <c r="B109" s="39">
        <v>19.9939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19.993907563652737</v>
      </c>
    </row>
    <row r="110" spans="1:21" hidden="1" outlineLevel="1">
      <c r="A110" s="9">
        <v>43556</v>
      </c>
      <c r="B110" s="39">
        <v>15.9133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15.913269967853608</v>
      </c>
    </row>
    <row r="111" spans="1:21" hidden="1" outlineLevel="1">
      <c r="A111" s="9">
        <v>43586</v>
      </c>
      <c r="B111" s="39">
        <v>19.062200000000001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19.062174366531046</v>
      </c>
    </row>
    <row r="112" spans="1:21" hidden="1" outlineLevel="1">
      <c r="A112" s="9">
        <v>43617</v>
      </c>
      <c r="B112" s="39">
        <v>20.057400000000001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20.057414686757713</v>
      </c>
    </row>
    <row r="113" spans="1:21" hidden="1" outlineLevel="1">
      <c r="A113" s="9">
        <v>43647</v>
      </c>
      <c r="B113" s="39">
        <v>18.575800000000001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18.575794817956815</v>
      </c>
    </row>
    <row r="114" spans="1:21" hidden="1" outlineLevel="1">
      <c r="A114" s="9">
        <v>43678</v>
      </c>
      <c r="B114" s="39">
        <v>18.753599999999999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18.753684182860603</v>
      </c>
    </row>
    <row r="115" spans="1:21" hidden="1" outlineLevel="1">
      <c r="A115" s="9">
        <v>43709</v>
      </c>
      <c r="B115" s="39">
        <v>17.1403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17.140342615998236</v>
      </c>
    </row>
    <row r="116" spans="1:21" hidden="1" outlineLevel="1">
      <c r="A116" s="9">
        <v>43739</v>
      </c>
      <c r="B116" s="39">
        <v>14.3987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14.398684916827595</v>
      </c>
    </row>
    <row r="117" spans="1:21" hidden="1" outlineLevel="1">
      <c r="A117" s="9">
        <v>43770</v>
      </c>
      <c r="B117" s="39">
        <v>19.564599999999999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19.564629096189421</v>
      </c>
    </row>
    <row r="118" spans="1:21" hidden="1" outlineLevel="1">
      <c r="A118" s="9">
        <v>43800</v>
      </c>
      <c r="B118" s="39">
        <v>18.508600000000001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18.508567893153852</v>
      </c>
    </row>
    <row r="119" spans="1:21" hidden="1" outlineLevel="1">
      <c r="A119" s="9">
        <v>43831</v>
      </c>
      <c r="B119" s="39">
        <v>19.116399999999999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19.116464085427634</v>
      </c>
    </row>
    <row r="120" spans="1:21" hidden="1" outlineLevel="1">
      <c r="A120" s="9">
        <v>43862</v>
      </c>
      <c r="B120" s="39">
        <v>17.887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17.887017820400594</v>
      </c>
    </row>
    <row r="121" spans="1:21" hidden="1" outlineLevel="1">
      <c r="A121" s="9">
        <v>43891</v>
      </c>
      <c r="B121" s="39">
        <v>17.6951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17.695084388351393</v>
      </c>
    </row>
    <row r="122" spans="1:21" hidden="1" outlineLevel="1">
      <c r="A122" s="9">
        <v>43922</v>
      </c>
      <c r="B122" s="39">
        <v>15.876099999999999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15.876099999999999</v>
      </c>
    </row>
    <row r="123" spans="1:21" hidden="1" outlineLevel="1">
      <c r="A123" s="9">
        <v>43952</v>
      </c>
      <c r="B123" s="39">
        <v>17.095500000000001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17.09542176875846</v>
      </c>
    </row>
    <row r="124" spans="1:21" hidden="1" outlineLevel="1">
      <c r="A124" s="9">
        <v>43983</v>
      </c>
      <c r="B124" s="39">
        <v>15.053800000000001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15.053800000000001</v>
      </c>
    </row>
    <row r="125" spans="1:21" hidden="1" outlineLevel="1">
      <c r="A125" s="9">
        <v>44013</v>
      </c>
      <c r="B125" s="39">
        <v>14.5108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14.510799999999998</v>
      </c>
    </row>
    <row r="126" spans="1:21" hidden="1" outlineLevel="1">
      <c r="A126" s="9">
        <v>44044</v>
      </c>
      <c r="B126" s="39">
        <v>13.235900000000001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13.235855265114868</v>
      </c>
    </row>
    <row r="127" spans="1:21" hidden="1" outlineLevel="1">
      <c r="A127" s="9">
        <v>44075</v>
      </c>
      <c r="B127" s="39">
        <v>13.270799999999999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13.270889750519418</v>
      </c>
    </row>
    <row r="128" spans="1:21" hidden="1" outlineLevel="1">
      <c r="A128" s="9">
        <v>44105</v>
      </c>
      <c r="B128" s="39">
        <v>12.4457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12.445736011945705</v>
      </c>
    </row>
    <row r="129" spans="1:21" hidden="1" outlineLevel="1">
      <c r="A129" s="9">
        <v>44136</v>
      </c>
      <c r="B129" s="39">
        <v>13.7936</v>
      </c>
      <c r="C129" s="39">
        <v>13.6</v>
      </c>
      <c r="D129" s="39">
        <v>0</v>
      </c>
      <c r="E129" s="39">
        <v>13.6</v>
      </c>
      <c r="F129" s="39">
        <v>0</v>
      </c>
      <c r="G129" s="39">
        <v>13.6</v>
      </c>
      <c r="H129" s="39">
        <v>0</v>
      </c>
      <c r="I129" s="39">
        <v>13.6</v>
      </c>
      <c r="J129" s="39">
        <v>0</v>
      </c>
      <c r="K129" s="39">
        <v>13.6</v>
      </c>
      <c r="L129" s="39">
        <v>0</v>
      </c>
      <c r="M129" s="39">
        <v>13.6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13.794102956445226</v>
      </c>
    </row>
    <row r="130" spans="1:21" hidden="1" outlineLevel="1">
      <c r="A130" s="9">
        <v>44166</v>
      </c>
      <c r="B130" s="39">
        <v>11.805899999999999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11.805957936618544</v>
      </c>
    </row>
    <row r="131" spans="1:21" hidden="1" outlineLevel="1">
      <c r="A131" s="9">
        <v>44197</v>
      </c>
      <c r="B131" s="39">
        <v>12.3055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12.30546936883216</v>
      </c>
    </row>
    <row r="132" spans="1:21" hidden="1" outlineLevel="1">
      <c r="A132" s="9">
        <v>44228</v>
      </c>
      <c r="B132" s="39">
        <v>12.387700000000001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12.387739591900189</v>
      </c>
    </row>
    <row r="133" spans="1:21" hidden="1" outlineLevel="1">
      <c r="A133" s="9">
        <v>44256</v>
      </c>
      <c r="B133" s="39">
        <v>11.292899999999999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11.292866135717901</v>
      </c>
    </row>
    <row r="134" spans="1:21" hidden="1" outlineLevel="1">
      <c r="A134" s="9">
        <v>44287</v>
      </c>
      <c r="B134" s="39">
        <v>12.0617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12.061680231437688</v>
      </c>
    </row>
    <row r="135" spans="1:21" hidden="1" outlineLevel="1">
      <c r="A135" s="9">
        <v>44317</v>
      </c>
      <c r="B135" s="39">
        <v>11.5938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11.593769775053342</v>
      </c>
    </row>
    <row r="136" spans="1:21" hidden="1" outlineLevel="1">
      <c r="A136" s="9">
        <v>44348</v>
      </c>
      <c r="B136" s="39">
        <v>11.712199999999999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11.712182129018201</v>
      </c>
    </row>
    <row r="137" spans="1:21" hidden="1" outlineLevel="1">
      <c r="A137" s="9">
        <v>44378</v>
      </c>
      <c r="B137" s="39">
        <v>12.161199999999999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12.161284430268335</v>
      </c>
    </row>
    <row r="138" spans="1:21" hidden="1" outlineLevel="1">
      <c r="A138" s="9">
        <v>44409</v>
      </c>
      <c r="B138" s="39">
        <v>11.177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11.176951636324034</v>
      </c>
    </row>
    <row r="139" spans="1:21" hidden="1" outlineLevel="1">
      <c r="A139" s="9">
        <v>44440</v>
      </c>
      <c r="B139" s="39">
        <v>9.1158000000000001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9.1157653285117082</v>
      </c>
    </row>
    <row r="140" spans="1:21" hidden="1" outlineLevel="1">
      <c r="A140" s="9">
        <v>44470</v>
      </c>
      <c r="B140" s="39">
        <v>10.736599999999999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10.736614714524974</v>
      </c>
    </row>
    <row r="141" spans="1:21" hidden="1" outlineLevel="1">
      <c r="A141" s="9">
        <v>44501</v>
      </c>
      <c r="B141" s="39">
        <v>12.376200000000001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12.376265224063895</v>
      </c>
    </row>
    <row r="142" spans="1:21" hidden="1" outlineLevel="1">
      <c r="A142" s="9">
        <v>44531</v>
      </c>
      <c r="B142" s="39">
        <v>9.9786000000000001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9.9786106627057158</v>
      </c>
    </row>
    <row r="143" spans="1:21" hidden="1" outlineLevel="1">
      <c r="A143" s="9">
        <v>44562</v>
      </c>
      <c r="B143" s="39">
        <v>12.1637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12.163721031524148</v>
      </c>
    </row>
    <row r="144" spans="1:21" hidden="1" outlineLevel="1">
      <c r="A144" s="9">
        <v>44593</v>
      </c>
      <c r="B144" s="39">
        <v>8.4158000000000008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8.4158809184272574</v>
      </c>
    </row>
    <row r="145" spans="1:21" hidden="1" outlineLevel="1">
      <c r="A145" s="9">
        <v>44621</v>
      </c>
      <c r="B145" s="39">
        <v>11.580500000000001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11.580531107472794</v>
      </c>
    </row>
    <row r="146" spans="1:21" hidden="1" outlineLevel="1">
      <c r="A146" s="9">
        <v>44652</v>
      </c>
      <c r="B146" s="39">
        <v>12.9613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12.9613</v>
      </c>
    </row>
    <row r="147" spans="1:21" hidden="1" outlineLevel="1">
      <c r="A147" s="9">
        <v>44682</v>
      </c>
      <c r="B147" s="39">
        <v>9.1667000000000005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9.1667000000000005</v>
      </c>
    </row>
    <row r="148" spans="1:21" hidden="1" outlineLevel="1">
      <c r="A148" s="9">
        <v>44713</v>
      </c>
      <c r="B148" s="39">
        <v>15.308400000000001</v>
      </c>
      <c r="C148" s="39">
        <v>20.5</v>
      </c>
      <c r="D148" s="39">
        <v>0</v>
      </c>
      <c r="E148" s="39">
        <v>20.5</v>
      </c>
      <c r="F148" s="39">
        <v>0</v>
      </c>
      <c r="G148" s="39">
        <v>20.5</v>
      </c>
      <c r="H148" s="39">
        <v>0</v>
      </c>
      <c r="I148" s="39">
        <v>20.5</v>
      </c>
      <c r="J148" s="39">
        <v>0</v>
      </c>
      <c r="K148" s="39">
        <v>20.5</v>
      </c>
      <c r="L148" s="39">
        <v>0</v>
      </c>
      <c r="M148" s="39">
        <v>20.5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15.292196005226614</v>
      </c>
    </row>
    <row r="149" spans="1:21" hidden="1" outlineLevel="1">
      <c r="A149" s="9">
        <v>44743</v>
      </c>
      <c r="B149" s="39">
        <v>15.107799999999999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15.107850513109016</v>
      </c>
    </row>
    <row r="150" spans="1:21" hidden="1" outlineLevel="1">
      <c r="A150" s="9">
        <v>44774</v>
      </c>
      <c r="B150" s="39">
        <v>8.9017999999999997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8.9017999999999997</v>
      </c>
    </row>
    <row r="151" spans="1:21" hidden="1" outlineLevel="1">
      <c r="A151" s="9">
        <v>44805</v>
      </c>
      <c r="B151" s="39">
        <v>17.080100000000002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17.080087165461055</v>
      </c>
    </row>
    <row r="152" spans="1:21" hidden="1" outlineLevel="1">
      <c r="A152" s="9">
        <v>44835</v>
      </c>
      <c r="B152" s="39">
        <v>17.093699999999998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17.093699999999998</v>
      </c>
    </row>
    <row r="153" spans="1:21" hidden="1" outlineLevel="1">
      <c r="A153" s="9">
        <v>44866</v>
      </c>
      <c r="B153" s="39">
        <v>18.393799999999999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18.393798462107259</v>
      </c>
    </row>
    <row r="154" spans="1:21" hidden="1" outlineLevel="1">
      <c r="A154" s="9">
        <v>44896</v>
      </c>
      <c r="B154" s="39">
        <v>11.167999999999999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11.167999999999999</v>
      </c>
    </row>
    <row r="155" spans="1:21" hidden="1" outlineLevel="1">
      <c r="A155" s="9">
        <v>44927</v>
      </c>
      <c r="B155" s="39">
        <v>16.177299999999999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16.177299999999999</v>
      </c>
    </row>
    <row r="156" spans="1:21" hidden="1" outlineLevel="1">
      <c r="A156" s="9">
        <v>44958</v>
      </c>
      <c r="B156" s="39">
        <v>18.274699999999999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18.274634451024092</v>
      </c>
    </row>
    <row r="157" spans="1:21" hidden="1" outlineLevel="1">
      <c r="A157" s="9">
        <v>44986</v>
      </c>
      <c r="B157" s="39">
        <v>13.2173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13.217281375945825</v>
      </c>
    </row>
    <row r="158" spans="1:21" hidden="1" outlineLevel="1">
      <c r="A158" s="9">
        <v>45017</v>
      </c>
      <c r="B158" s="39">
        <v>14.202500000000001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14.202503666064858</v>
      </c>
    </row>
    <row r="159" spans="1:21" hidden="1" outlineLevel="1">
      <c r="A159" s="9">
        <v>45047</v>
      </c>
      <c r="B159" s="39">
        <v>17.491299999999999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17.491275185580907</v>
      </c>
    </row>
    <row r="160" spans="1:21" hidden="1" outlineLevel="1">
      <c r="A160" s="9">
        <v>45078</v>
      </c>
      <c r="B160" s="39">
        <v>19.8569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19.856914832983993</v>
      </c>
    </row>
    <row r="161" spans="1:21" hidden="1" outlineLevel="1">
      <c r="A161" s="9">
        <v>45108</v>
      </c>
      <c r="B161" s="39">
        <v>19.482700000000001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19.482650540208247</v>
      </c>
    </row>
    <row r="162" spans="1:21" hidden="1" outlineLevel="1">
      <c r="A162" s="9">
        <v>45139</v>
      </c>
      <c r="B162" s="39">
        <v>12.0456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12.045618226246788</v>
      </c>
    </row>
    <row r="163" spans="1:21" hidden="1" outlineLevel="1">
      <c r="A163" s="9">
        <v>45170</v>
      </c>
      <c r="B163" s="39">
        <v>13.982900000000001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13.982893598918304</v>
      </c>
    </row>
    <row r="164" spans="1:21" hidden="1" outlineLevel="1">
      <c r="A164" s="9">
        <v>45200</v>
      </c>
      <c r="B164" s="39">
        <v>20.578800000000001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20.578797365457316</v>
      </c>
    </row>
    <row r="165" spans="1:21" hidden="1" outlineLevel="1">
      <c r="A165" s="9">
        <v>45231</v>
      </c>
      <c r="B165" s="39">
        <v>19.209599999999998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19.209552880468479</v>
      </c>
    </row>
    <row r="166" spans="1:21" hidden="1" outlineLevel="1">
      <c r="A166" s="9">
        <v>45261</v>
      </c>
      <c r="B166" s="39">
        <v>18.713200000000001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18.713174929876043</v>
      </c>
    </row>
    <row r="167" spans="1:21" hidden="1" outlineLevel="1">
      <c r="A167" s="9">
        <v>45292</v>
      </c>
      <c r="B167" s="39">
        <v>19.738600000000002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19.738620065611965</v>
      </c>
    </row>
    <row r="168" spans="1:21" hidden="1" outlineLevel="1">
      <c r="A168" s="9">
        <v>45323</v>
      </c>
      <c r="B168" s="39">
        <v>17.645399999999999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17.645398834371807</v>
      </c>
    </row>
    <row r="169" spans="1:21" hidden="1" outlineLevel="1">
      <c r="A169" s="9">
        <v>45352</v>
      </c>
      <c r="B169" s="39">
        <v>18.067299999999999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18.067295292539686</v>
      </c>
    </row>
    <row r="170" spans="1:21" hidden="1" outlineLevel="1">
      <c r="A170" s="9">
        <v>45383</v>
      </c>
      <c r="B170" s="39">
        <v>20.586600000000001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20.586603842333247</v>
      </c>
    </row>
    <row r="171" spans="1:21" hidden="1" outlineLevel="1">
      <c r="A171" s="9">
        <v>45413</v>
      </c>
      <c r="B171" s="39">
        <v>15.6127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15.612638647192993</v>
      </c>
    </row>
    <row r="172" spans="1:21" hidden="1" outlineLevel="1">
      <c r="A172" s="9">
        <v>45444</v>
      </c>
      <c r="B172" s="39">
        <v>14.931100000000001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14.931026461892218</v>
      </c>
    </row>
    <row r="173" spans="1:21" hidden="1" outlineLevel="1">
      <c r="A173" s="9">
        <v>45474</v>
      </c>
      <c r="B173" s="39">
        <v>17.4328</v>
      </c>
      <c r="C173" s="39">
        <v>0</v>
      </c>
      <c r="D173" s="39">
        <v>0</v>
      </c>
      <c r="E173" s="39">
        <v>0</v>
      </c>
      <c r="F173" s="39">
        <v>0</v>
      </c>
      <c r="G173" s="39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17.432772675117533</v>
      </c>
    </row>
    <row r="174" spans="1:21" hidden="1" outlineLevel="1">
      <c r="A174" s="9">
        <v>45505</v>
      </c>
      <c r="B174" s="39">
        <v>17.2164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17.216316427490742</v>
      </c>
    </row>
    <row r="175" spans="1:21" hidden="1" outlineLevel="1">
      <c r="A175" s="9">
        <v>45536</v>
      </c>
      <c r="B175" s="39">
        <v>16.877600000000001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16.877582633171219</v>
      </c>
    </row>
    <row r="176" spans="1:21" hidden="1" outlineLevel="1">
      <c r="A176" s="9">
        <v>45566</v>
      </c>
      <c r="B176" s="39">
        <v>17.1751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17.175163122419217</v>
      </c>
    </row>
    <row r="177" spans="1:21">
      <c r="A177" s="9">
        <v>45597</v>
      </c>
      <c r="B177" s="39">
        <v>9.5946999999999996</v>
      </c>
      <c r="C177" s="39">
        <v>17.850000000000001</v>
      </c>
      <c r="D177" s="39">
        <v>0</v>
      </c>
      <c r="E177" s="39">
        <v>17.850000000000001</v>
      </c>
      <c r="F177" s="39">
        <v>0</v>
      </c>
      <c r="G177" s="39">
        <v>17.850000000000001</v>
      </c>
      <c r="H177" s="39">
        <v>0</v>
      </c>
      <c r="I177" s="39">
        <v>17.850000000000001</v>
      </c>
      <c r="J177" s="39">
        <v>0</v>
      </c>
      <c r="K177" s="39">
        <v>17.850000000000001</v>
      </c>
      <c r="L177" s="39">
        <v>0</v>
      </c>
      <c r="M177" s="39">
        <v>17.850000000000001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9.5831289714387093</v>
      </c>
    </row>
    <row r="178" spans="1:21">
      <c r="A178" s="9">
        <v>45627</v>
      </c>
      <c r="B178" s="39">
        <v>15.6783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15.678350238090388</v>
      </c>
    </row>
    <row r="179" spans="1:21">
      <c r="A179" s="9">
        <v>45658</v>
      </c>
      <c r="B179" s="39">
        <v>17.514700000000001</v>
      </c>
      <c r="C179" s="39">
        <v>18.059999999999999</v>
      </c>
      <c r="D179" s="39">
        <v>0</v>
      </c>
      <c r="E179" s="39">
        <v>18.059999999999999</v>
      </c>
      <c r="F179" s="39">
        <v>0</v>
      </c>
      <c r="G179" s="39">
        <v>18.059999999999999</v>
      </c>
      <c r="H179" s="39">
        <v>0</v>
      </c>
      <c r="I179" s="39">
        <v>18.059999999999999</v>
      </c>
      <c r="J179" s="39">
        <v>0</v>
      </c>
      <c r="K179" s="39">
        <v>18.059999999999999</v>
      </c>
      <c r="L179" s="39">
        <v>0</v>
      </c>
      <c r="M179" s="39">
        <v>18.059999999999999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17.513515518959878</v>
      </c>
    </row>
    <row r="180" spans="1:21">
      <c r="A180" s="9">
        <v>45689</v>
      </c>
      <c r="B180" s="39">
        <v>12.976800000000001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12.976768839088979</v>
      </c>
    </row>
    <row r="181" spans="1:21">
      <c r="A181" s="9">
        <v>45717</v>
      </c>
      <c r="B181" s="39">
        <v>11.265599999999999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11.265573142034382</v>
      </c>
    </row>
    <row r="182" spans="1:21">
      <c r="A182" s="9">
        <v>45748</v>
      </c>
      <c r="B182" s="39">
        <v>14.4732</v>
      </c>
      <c r="C182" s="39">
        <v>18.253499999999999</v>
      </c>
      <c r="D182" s="39">
        <v>0</v>
      </c>
      <c r="E182" s="39">
        <v>18.253499999999999</v>
      </c>
      <c r="F182" s="39">
        <v>0</v>
      </c>
      <c r="G182" s="39">
        <v>18.253499999999999</v>
      </c>
      <c r="H182" s="39">
        <v>0</v>
      </c>
      <c r="I182" s="39">
        <v>18.253499999999999</v>
      </c>
      <c r="J182" s="39">
        <v>0</v>
      </c>
      <c r="K182" s="39">
        <v>18.253499999999999</v>
      </c>
      <c r="L182" s="39">
        <v>0</v>
      </c>
      <c r="M182" s="39">
        <v>18.253499999999999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14.464818023973637</v>
      </c>
    </row>
    <row r="183" spans="1:21">
      <c r="A183" s="9">
        <v>45778</v>
      </c>
      <c r="B183" s="39">
        <v>12.838900000000001</v>
      </c>
      <c r="C183" s="39">
        <v>0</v>
      </c>
      <c r="D183" s="39">
        <v>0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12.838923328060995</v>
      </c>
    </row>
    <row r="184" spans="1:21">
      <c r="A184" s="9">
        <v>45809</v>
      </c>
      <c r="B184" s="39">
        <v>13.4636</v>
      </c>
      <c r="C184" s="39">
        <v>0</v>
      </c>
      <c r="D184" s="39">
        <v>0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13.463687249585918</v>
      </c>
    </row>
    <row r="185" spans="1:21">
      <c r="A185" s="9">
        <v>45839</v>
      </c>
      <c r="B185" s="39">
        <v>13.937200000000001</v>
      </c>
      <c r="C185" s="39">
        <v>20.3733</v>
      </c>
      <c r="D185" s="39">
        <v>0</v>
      </c>
      <c r="E185" s="39">
        <v>20.3733</v>
      </c>
      <c r="F185" s="39">
        <v>0</v>
      </c>
      <c r="G185" s="39">
        <v>20.3733</v>
      </c>
      <c r="H185" s="39">
        <v>0</v>
      </c>
      <c r="I185" s="39">
        <v>20.3733</v>
      </c>
      <c r="J185" s="39">
        <v>0</v>
      </c>
      <c r="K185" s="39">
        <v>20.3733</v>
      </c>
      <c r="L185" s="39">
        <v>0</v>
      </c>
      <c r="M185" s="39">
        <v>20.3733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13.929588147296776</v>
      </c>
    </row>
    <row r="186" spans="1:21">
      <c r="A186" s="9">
        <v>45870</v>
      </c>
      <c r="B186" s="39">
        <v>9.2098999999999993</v>
      </c>
      <c r="C186" s="39">
        <v>0</v>
      </c>
      <c r="D186" s="39">
        <v>0</v>
      </c>
      <c r="E186" s="39">
        <v>0</v>
      </c>
      <c r="F186" s="39">
        <v>0</v>
      </c>
      <c r="G186" s="39">
        <v>0</v>
      </c>
      <c r="H186" s="39">
        <v>0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9.2099260980428461</v>
      </c>
    </row>
    <row r="187" spans="1:21">
      <c r="A187" s="9">
        <v>45901</v>
      </c>
      <c r="B187" s="39">
        <v>9.2409999999999997</v>
      </c>
      <c r="C187" s="39">
        <v>0</v>
      </c>
      <c r="D187" s="39">
        <v>0</v>
      </c>
      <c r="E187" s="39">
        <v>0</v>
      </c>
      <c r="F187" s="39">
        <v>0</v>
      </c>
      <c r="G187" s="39">
        <v>0</v>
      </c>
      <c r="H187" s="39">
        <v>0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  <c r="U187" s="39">
        <v>9.2409963729504732</v>
      </c>
    </row>
    <row r="188" spans="1:21">
      <c r="A188" s="9">
        <v>45931</v>
      </c>
      <c r="B188" s="39">
        <v>15.974500000000001</v>
      </c>
      <c r="C188" s="39">
        <v>21.1966</v>
      </c>
      <c r="D188" s="39">
        <v>0</v>
      </c>
      <c r="E188" s="39">
        <v>21.1966</v>
      </c>
      <c r="F188" s="39">
        <v>0</v>
      </c>
      <c r="G188" s="39">
        <v>21.1966</v>
      </c>
      <c r="H188" s="39">
        <v>0</v>
      </c>
      <c r="I188" s="39">
        <v>21.1966</v>
      </c>
      <c r="J188" s="39">
        <v>0</v>
      </c>
      <c r="K188" s="39">
        <v>21.1966</v>
      </c>
      <c r="L188" s="39">
        <v>0</v>
      </c>
      <c r="M188" s="39">
        <v>21.1966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15.967273635929947</v>
      </c>
    </row>
    <row r="189" spans="1:21">
      <c r="A189" s="9">
        <v>45962</v>
      </c>
      <c r="B189" s="39">
        <v>15.629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15.628925415396893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2"/>
    </row>
    <row r="3" spans="1:39" ht="27.75" customHeight="1">
      <c r="A3" s="232" t="s">
        <v>107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39" ht="12.75" customHeight="1">
      <c r="A4" s="11" t="s">
        <v>127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9" t="s">
        <v>58</v>
      </c>
    </row>
    <row r="7" spans="1:39" s="25" customFormat="1" ht="12.75" customHeigh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25" t="s">
        <v>67</v>
      </c>
      <c r="W7" s="22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30"/>
    </row>
    <row r="8" spans="1:39" ht="80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25"/>
      <c r="W8" s="22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31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  <c r="T10" s="48">
        <v>20</v>
      </c>
      <c r="U10" s="47">
        <v>21</v>
      </c>
      <c r="V10" s="48">
        <v>22</v>
      </c>
      <c r="W10" s="47">
        <v>23</v>
      </c>
      <c r="X10" s="48">
        <v>24</v>
      </c>
      <c r="Y10" s="47">
        <v>25</v>
      </c>
      <c r="Z10" s="48">
        <v>26</v>
      </c>
      <c r="AA10" s="47">
        <v>27</v>
      </c>
      <c r="AB10" s="48">
        <v>28</v>
      </c>
      <c r="AC10" s="47">
        <v>29</v>
      </c>
      <c r="AD10" s="48">
        <v>30</v>
      </c>
      <c r="AE10" s="47">
        <v>31</v>
      </c>
      <c r="AF10" s="48">
        <v>32</v>
      </c>
      <c r="AG10" s="47">
        <v>33</v>
      </c>
      <c r="AH10" s="48">
        <v>34</v>
      </c>
      <c r="AI10" s="47">
        <v>35</v>
      </c>
      <c r="AJ10" s="48">
        <v>36</v>
      </c>
      <c r="AK10" s="47">
        <v>37</v>
      </c>
      <c r="AL10" s="48">
        <v>38</v>
      </c>
      <c r="AM10" s="47">
        <v>39</v>
      </c>
    </row>
    <row r="11" spans="1:39" hidden="1" outlineLevel="1">
      <c r="A11" s="9">
        <v>40544</v>
      </c>
      <c r="B11" s="39">
        <v>28.067399999999999</v>
      </c>
      <c r="C11" s="39">
        <v>29.525600000000001</v>
      </c>
      <c r="D11" s="39">
        <v>35.4437</v>
      </c>
      <c r="E11" s="39">
        <v>14.8468</v>
      </c>
      <c r="F11" s="39">
        <v>9.5062999999999995</v>
      </c>
      <c r="G11" s="39">
        <v>18.5503</v>
      </c>
      <c r="H11" s="39">
        <v>16.415600000000001</v>
      </c>
      <c r="I11" s="39">
        <v>29.641300000000001</v>
      </c>
      <c r="J11" s="39">
        <v>35.511299999999999</v>
      </c>
      <c r="K11" s="39">
        <v>14.9131</v>
      </c>
      <c r="L11" s="39">
        <v>9.5062999999999995</v>
      </c>
      <c r="M11" s="39">
        <v>18.5639</v>
      </c>
      <c r="N11" s="39">
        <v>17.500599999999999</v>
      </c>
      <c r="O11" s="39">
        <v>14.5137</v>
      </c>
      <c r="P11" s="39">
        <v>20.041</v>
      </c>
      <c r="Q11" s="39">
        <v>10.707599999999999</v>
      </c>
      <c r="R11" s="39" t="s">
        <v>265</v>
      </c>
      <c r="S11" s="39">
        <v>15.2904</v>
      </c>
      <c r="T11" s="39">
        <v>9.9863</v>
      </c>
      <c r="U11" s="39">
        <v>7.6643999999999997</v>
      </c>
      <c r="V11" s="39">
        <v>0</v>
      </c>
      <c r="W11" s="39">
        <v>7.6643999999999997</v>
      </c>
      <c r="X11" s="39">
        <v>0</v>
      </c>
      <c r="Y11" s="39">
        <v>23.384</v>
      </c>
      <c r="Z11" s="39">
        <v>7.6516999999999999</v>
      </c>
      <c r="AA11" s="39">
        <v>9.2261000000000006</v>
      </c>
      <c r="AB11" s="39">
        <v>0</v>
      </c>
      <c r="AC11" s="39">
        <v>9.2261000000000006</v>
      </c>
      <c r="AD11" s="39">
        <v>0</v>
      </c>
      <c r="AE11" s="39">
        <v>23.384</v>
      </c>
      <c r="AF11" s="39">
        <v>9.1921999999999997</v>
      </c>
      <c r="AG11" s="39">
        <v>6.8758999999999997</v>
      </c>
      <c r="AH11" s="39">
        <v>0</v>
      </c>
      <c r="AI11" s="39">
        <v>6.8758999999999997</v>
      </c>
      <c r="AJ11" s="39" t="s">
        <v>265</v>
      </c>
      <c r="AK11" s="39">
        <v>0</v>
      </c>
      <c r="AL11" s="39">
        <v>6.8758999999999997</v>
      </c>
      <c r="AM11" s="39">
        <v>22.023</v>
      </c>
    </row>
    <row r="12" spans="1:39" hidden="1" outlineLevel="1">
      <c r="A12" s="9">
        <v>40575</v>
      </c>
      <c r="B12" s="39">
        <v>26.767900000000001</v>
      </c>
      <c r="C12" s="39">
        <v>29.160699999999999</v>
      </c>
      <c r="D12" s="39">
        <v>35.455199999999998</v>
      </c>
      <c r="E12" s="39">
        <v>17.045400000000001</v>
      </c>
      <c r="F12" s="39">
        <v>8.7194000000000003</v>
      </c>
      <c r="G12" s="39">
        <v>20.463200000000001</v>
      </c>
      <c r="H12" s="39">
        <v>15.0928</v>
      </c>
      <c r="I12" s="39">
        <v>29.9419</v>
      </c>
      <c r="J12" s="39">
        <v>35.511299999999999</v>
      </c>
      <c r="K12" s="39">
        <v>17.739899999999999</v>
      </c>
      <c r="L12" s="39">
        <v>8.7194000000000003</v>
      </c>
      <c r="M12" s="39">
        <v>20.527100000000001</v>
      </c>
      <c r="N12" s="39">
        <v>19.513100000000001</v>
      </c>
      <c r="O12" s="39">
        <v>12.5823</v>
      </c>
      <c r="P12" s="39">
        <v>19.995699999999999</v>
      </c>
      <c r="Q12" s="39">
        <v>12.167899999999999</v>
      </c>
      <c r="R12" s="39" t="s">
        <v>265</v>
      </c>
      <c r="S12" s="39">
        <v>12.7692</v>
      </c>
      <c r="T12" s="39">
        <v>12.143000000000001</v>
      </c>
      <c r="U12" s="39">
        <v>9.7787000000000006</v>
      </c>
      <c r="V12" s="39">
        <v>0</v>
      </c>
      <c r="W12" s="39">
        <v>9.7787000000000006</v>
      </c>
      <c r="X12" s="39">
        <v>0</v>
      </c>
      <c r="Y12" s="39">
        <v>22.339200000000002</v>
      </c>
      <c r="Z12" s="39">
        <v>9.7768999999999995</v>
      </c>
      <c r="AA12" s="39">
        <v>11.8476</v>
      </c>
      <c r="AB12" s="39">
        <v>0</v>
      </c>
      <c r="AC12" s="39">
        <v>11.8476</v>
      </c>
      <c r="AD12" s="39">
        <v>0</v>
      </c>
      <c r="AE12" s="39">
        <v>29.52</v>
      </c>
      <c r="AF12" s="39">
        <v>11.8453</v>
      </c>
      <c r="AG12" s="39">
        <v>5.6148999999999996</v>
      </c>
      <c r="AH12" s="39">
        <v>0</v>
      </c>
      <c r="AI12" s="39">
        <v>5.6148999999999996</v>
      </c>
      <c r="AJ12" s="39" t="s">
        <v>265</v>
      </c>
      <c r="AK12" s="39">
        <v>11.62</v>
      </c>
      <c r="AL12" s="39">
        <v>5.6138000000000003</v>
      </c>
      <c r="AM12" s="39">
        <v>21.401299999999999</v>
      </c>
    </row>
    <row r="13" spans="1:39" hidden="1" outlineLevel="1">
      <c r="A13" s="9">
        <v>40603</v>
      </c>
      <c r="B13" s="39">
        <v>29.380500000000001</v>
      </c>
      <c r="C13" s="39">
        <v>31.996400000000001</v>
      </c>
      <c r="D13" s="39">
        <v>35.649000000000001</v>
      </c>
      <c r="E13" s="39">
        <v>22.175699999999999</v>
      </c>
      <c r="F13" s="39">
        <v>23.0824</v>
      </c>
      <c r="G13" s="39">
        <v>21.918299999999999</v>
      </c>
      <c r="H13" s="39">
        <v>21.8935</v>
      </c>
      <c r="I13" s="39">
        <v>32.118000000000002</v>
      </c>
      <c r="J13" s="39">
        <v>35.669400000000003</v>
      </c>
      <c r="K13" s="39">
        <v>22.366800000000001</v>
      </c>
      <c r="L13" s="39">
        <v>23.0824</v>
      </c>
      <c r="M13" s="39">
        <v>21.971</v>
      </c>
      <c r="N13" s="39">
        <v>22.6829</v>
      </c>
      <c r="O13" s="39">
        <v>14.588800000000001</v>
      </c>
      <c r="P13" s="39">
        <v>20.113199999999999</v>
      </c>
      <c r="Q13" s="39">
        <v>13.7074</v>
      </c>
      <c r="R13" s="39" t="s">
        <v>265</v>
      </c>
      <c r="S13" s="39">
        <v>18.152999999999999</v>
      </c>
      <c r="T13" s="39">
        <v>11.255599999999999</v>
      </c>
      <c r="U13" s="39">
        <v>10.0898</v>
      </c>
      <c r="V13" s="39">
        <v>0</v>
      </c>
      <c r="W13" s="39">
        <v>10.0898</v>
      </c>
      <c r="X13" s="39">
        <v>0</v>
      </c>
      <c r="Y13" s="39">
        <v>27.52</v>
      </c>
      <c r="Z13" s="39">
        <v>10.084199999999999</v>
      </c>
      <c r="AA13" s="39">
        <v>9.9999000000000002</v>
      </c>
      <c r="AB13" s="39">
        <v>0</v>
      </c>
      <c r="AC13" s="39">
        <v>9.9999000000000002</v>
      </c>
      <c r="AD13" s="39">
        <v>0</v>
      </c>
      <c r="AE13" s="39">
        <v>27.52</v>
      </c>
      <c r="AF13" s="39">
        <v>9.9940999999999995</v>
      </c>
      <c r="AG13" s="39">
        <v>13.850300000000001</v>
      </c>
      <c r="AH13" s="39">
        <v>0</v>
      </c>
      <c r="AI13" s="39">
        <v>13.850300000000001</v>
      </c>
      <c r="AJ13" s="39" t="s">
        <v>265</v>
      </c>
      <c r="AK13" s="39">
        <v>0</v>
      </c>
      <c r="AL13" s="39">
        <v>13.850300000000001</v>
      </c>
      <c r="AM13" s="39">
        <v>19.3217</v>
      </c>
    </row>
    <row r="14" spans="1:39" hidden="1" outlineLevel="1">
      <c r="A14" s="9">
        <v>40634</v>
      </c>
      <c r="B14" s="39">
        <v>31.141300000000001</v>
      </c>
      <c r="C14" s="39">
        <v>32.898800000000001</v>
      </c>
      <c r="D14" s="39">
        <v>35.774900000000002</v>
      </c>
      <c r="E14" s="39">
        <v>21.5288</v>
      </c>
      <c r="F14" s="39">
        <v>23.100999999999999</v>
      </c>
      <c r="G14" s="39">
        <v>21.9633</v>
      </c>
      <c r="H14" s="39">
        <v>19.4617</v>
      </c>
      <c r="I14" s="39">
        <v>33.0749</v>
      </c>
      <c r="J14" s="39">
        <v>35.790500000000002</v>
      </c>
      <c r="K14" s="39">
        <v>21.891400000000001</v>
      </c>
      <c r="L14" s="39">
        <v>23.100999999999999</v>
      </c>
      <c r="M14" s="39">
        <v>21.988199999999999</v>
      </c>
      <c r="N14" s="39">
        <v>20.629100000000001</v>
      </c>
      <c r="O14" s="39">
        <v>13.6426</v>
      </c>
      <c r="P14" s="39">
        <v>19.972799999999999</v>
      </c>
      <c r="Q14" s="39">
        <v>13.0382</v>
      </c>
      <c r="R14" s="39">
        <v>0</v>
      </c>
      <c r="S14" s="39">
        <v>12.297800000000001</v>
      </c>
      <c r="T14" s="39">
        <v>13.065300000000001</v>
      </c>
      <c r="U14" s="39">
        <v>18.526</v>
      </c>
      <c r="V14" s="39">
        <v>0</v>
      </c>
      <c r="W14" s="39">
        <v>18.526</v>
      </c>
      <c r="X14" s="39">
        <v>0</v>
      </c>
      <c r="Y14" s="39">
        <v>15.954499999999999</v>
      </c>
      <c r="Z14" s="39">
        <v>18.8294</v>
      </c>
      <c r="AA14" s="39">
        <v>18.722100000000001</v>
      </c>
      <c r="AB14" s="39">
        <v>0</v>
      </c>
      <c r="AC14" s="39">
        <v>18.722100000000001</v>
      </c>
      <c r="AD14" s="39">
        <v>0</v>
      </c>
      <c r="AE14" s="39">
        <v>16</v>
      </c>
      <c r="AF14" s="39">
        <v>19.051200000000001</v>
      </c>
      <c r="AG14" s="39">
        <v>13.302899999999999</v>
      </c>
      <c r="AH14" s="39">
        <v>0</v>
      </c>
      <c r="AI14" s="39">
        <v>13.302899999999999</v>
      </c>
      <c r="AJ14" s="39">
        <v>0</v>
      </c>
      <c r="AK14" s="39">
        <v>12.96</v>
      </c>
      <c r="AL14" s="39">
        <v>13.3185</v>
      </c>
      <c r="AM14" s="39">
        <v>21.121700000000001</v>
      </c>
    </row>
    <row r="15" spans="1:39" hidden="1" outlineLevel="1">
      <c r="A15" s="9">
        <v>40664</v>
      </c>
      <c r="B15" s="39">
        <v>32.247799999999998</v>
      </c>
      <c r="C15" s="39">
        <v>33.630899999999997</v>
      </c>
      <c r="D15" s="39">
        <v>35.748899999999999</v>
      </c>
      <c r="E15" s="39">
        <v>23.3247</v>
      </c>
      <c r="F15" s="39">
        <v>24.630600000000001</v>
      </c>
      <c r="G15" s="39">
        <v>23.583500000000001</v>
      </c>
      <c r="H15" s="39">
        <v>20.4529</v>
      </c>
      <c r="I15" s="39">
        <v>33.772300000000001</v>
      </c>
      <c r="J15" s="39">
        <v>35.770299999999999</v>
      </c>
      <c r="K15" s="39">
        <v>23.6982</v>
      </c>
      <c r="L15" s="39">
        <v>24.630600000000001</v>
      </c>
      <c r="M15" s="39">
        <v>23.593699999999998</v>
      </c>
      <c r="N15" s="39">
        <v>22.254300000000001</v>
      </c>
      <c r="O15" s="39">
        <v>14.353999999999999</v>
      </c>
      <c r="P15" s="39">
        <v>19.7927</v>
      </c>
      <c r="Q15" s="39">
        <v>13.3741</v>
      </c>
      <c r="R15" s="39" t="s">
        <v>265</v>
      </c>
      <c r="S15" s="39">
        <v>14.3597</v>
      </c>
      <c r="T15" s="39">
        <v>13.357200000000001</v>
      </c>
      <c r="U15" s="39">
        <v>16.220300000000002</v>
      </c>
      <c r="V15" s="39">
        <v>0</v>
      </c>
      <c r="W15" s="39">
        <v>16.220300000000002</v>
      </c>
      <c r="X15" s="39">
        <v>0</v>
      </c>
      <c r="Y15" s="39">
        <v>0</v>
      </c>
      <c r="Z15" s="39">
        <v>16.220300000000002</v>
      </c>
      <c r="AA15" s="39">
        <v>16.2928</v>
      </c>
      <c r="AB15" s="39">
        <v>0</v>
      </c>
      <c r="AC15" s="39">
        <v>16.2928</v>
      </c>
      <c r="AD15" s="39">
        <v>0</v>
      </c>
      <c r="AE15" s="39">
        <v>0</v>
      </c>
      <c r="AF15" s="39">
        <v>16.2928</v>
      </c>
      <c r="AG15" s="39">
        <v>13.138500000000001</v>
      </c>
      <c r="AH15" s="39">
        <v>0</v>
      </c>
      <c r="AI15" s="39">
        <v>13.138500000000001</v>
      </c>
      <c r="AJ15" s="39" t="s">
        <v>265</v>
      </c>
      <c r="AK15" s="39">
        <v>0</v>
      </c>
      <c r="AL15" s="39">
        <v>13.138500000000001</v>
      </c>
      <c r="AM15" s="39">
        <v>22.209299999999999</v>
      </c>
    </row>
    <row r="16" spans="1:39" hidden="1" outlineLevel="1">
      <c r="A16" s="9">
        <v>40695</v>
      </c>
      <c r="B16" s="39">
        <v>31.690200000000001</v>
      </c>
      <c r="C16" s="39">
        <v>33.263500000000001</v>
      </c>
      <c r="D16" s="39">
        <v>35.769599999999997</v>
      </c>
      <c r="E16" s="39">
        <v>23.286999999999999</v>
      </c>
      <c r="F16" s="39">
        <v>24.074999999999999</v>
      </c>
      <c r="G16" s="39">
        <v>22.764299999999999</v>
      </c>
      <c r="H16" s="39">
        <v>23.598600000000001</v>
      </c>
      <c r="I16" s="39">
        <v>33.349800000000002</v>
      </c>
      <c r="J16" s="39">
        <v>35.787700000000001</v>
      </c>
      <c r="K16" s="39">
        <v>23.475100000000001</v>
      </c>
      <c r="L16" s="39">
        <v>24.074999999999999</v>
      </c>
      <c r="M16" s="39">
        <v>22.805399999999999</v>
      </c>
      <c r="N16" s="39">
        <v>24.364899999999999</v>
      </c>
      <c r="O16" s="39">
        <v>14.542</v>
      </c>
      <c r="P16" s="39">
        <v>19.8721</v>
      </c>
      <c r="Q16" s="39">
        <v>13.232100000000001</v>
      </c>
      <c r="R16" s="39" t="s">
        <v>265</v>
      </c>
      <c r="S16" s="39">
        <v>13.6767</v>
      </c>
      <c r="T16" s="39">
        <v>13.1676</v>
      </c>
      <c r="U16" s="39">
        <v>14.400499999999999</v>
      </c>
      <c r="V16" s="39">
        <v>0</v>
      </c>
      <c r="W16" s="39">
        <v>14.400499999999999</v>
      </c>
      <c r="X16" s="39">
        <v>0</v>
      </c>
      <c r="Y16" s="39">
        <v>0</v>
      </c>
      <c r="Z16" s="39">
        <v>14.400499999999999</v>
      </c>
      <c r="AA16" s="39">
        <v>14.5646</v>
      </c>
      <c r="AB16" s="39">
        <v>0</v>
      </c>
      <c r="AC16" s="39">
        <v>14.5646</v>
      </c>
      <c r="AD16" s="39">
        <v>0</v>
      </c>
      <c r="AE16" s="39">
        <v>0</v>
      </c>
      <c r="AF16" s="39">
        <v>14.5646</v>
      </c>
      <c r="AG16" s="39">
        <v>13.911300000000001</v>
      </c>
      <c r="AH16" s="39">
        <v>0</v>
      </c>
      <c r="AI16" s="39">
        <v>13.911300000000001</v>
      </c>
      <c r="AJ16" s="39" t="s">
        <v>265</v>
      </c>
      <c r="AK16" s="39">
        <v>0</v>
      </c>
      <c r="AL16" s="39">
        <v>13.911300000000001</v>
      </c>
      <c r="AM16" s="39">
        <v>21.8858</v>
      </c>
    </row>
    <row r="17" spans="1:39" hidden="1" outlineLevel="1">
      <c r="A17" s="9">
        <v>40725</v>
      </c>
      <c r="B17" s="39">
        <v>28.0762</v>
      </c>
      <c r="C17" s="39">
        <v>30.765999999999998</v>
      </c>
      <c r="D17" s="39">
        <v>35.499699999999997</v>
      </c>
      <c r="E17" s="39">
        <v>21.974499999999999</v>
      </c>
      <c r="F17" s="39">
        <v>22.042300000000001</v>
      </c>
      <c r="G17" s="39">
        <v>22.517900000000001</v>
      </c>
      <c r="H17" s="39">
        <v>20.287500000000001</v>
      </c>
      <c r="I17" s="39">
        <v>30.923200000000001</v>
      </c>
      <c r="J17" s="39">
        <v>35.526899999999998</v>
      </c>
      <c r="K17" s="39">
        <v>22.151599999999998</v>
      </c>
      <c r="L17" s="39">
        <v>22.042300000000001</v>
      </c>
      <c r="M17" s="39">
        <v>22.533300000000001</v>
      </c>
      <c r="N17" s="39">
        <v>20.9725</v>
      </c>
      <c r="O17" s="39">
        <v>16.059999999999999</v>
      </c>
      <c r="P17" s="39">
        <v>20.003699999999998</v>
      </c>
      <c r="Q17" s="39">
        <v>15.5839</v>
      </c>
      <c r="R17" s="39" t="s">
        <v>265</v>
      </c>
      <c r="S17" s="39">
        <v>13.655799999999999</v>
      </c>
      <c r="T17" s="39">
        <v>15.661300000000001</v>
      </c>
      <c r="U17" s="39">
        <v>14.099500000000001</v>
      </c>
      <c r="V17" s="39">
        <v>0</v>
      </c>
      <c r="W17" s="39">
        <v>14.099500000000001</v>
      </c>
      <c r="X17" s="39">
        <v>0</v>
      </c>
      <c r="Y17" s="39">
        <v>19.839099999999998</v>
      </c>
      <c r="Z17" s="39">
        <v>13.712400000000001</v>
      </c>
      <c r="AA17" s="39">
        <v>15.285299999999999</v>
      </c>
      <c r="AB17" s="39">
        <v>0</v>
      </c>
      <c r="AC17" s="39">
        <v>15.285299999999999</v>
      </c>
      <c r="AD17" s="39">
        <v>0</v>
      </c>
      <c r="AE17" s="39">
        <v>19.839099999999998</v>
      </c>
      <c r="AF17" s="39">
        <v>14.6014</v>
      </c>
      <c r="AG17" s="39">
        <v>12.987500000000001</v>
      </c>
      <c r="AH17" s="39">
        <v>0</v>
      </c>
      <c r="AI17" s="39">
        <v>12.987500000000001</v>
      </c>
      <c r="AJ17" s="39" t="s">
        <v>265</v>
      </c>
      <c r="AK17" s="39">
        <v>0</v>
      </c>
      <c r="AL17" s="39">
        <v>12.987500000000001</v>
      </c>
      <c r="AM17" s="39">
        <v>20.6877</v>
      </c>
    </row>
    <row r="18" spans="1:39" hidden="1" outlineLevel="1">
      <c r="A18" s="9">
        <v>40756</v>
      </c>
      <c r="B18" s="39">
        <v>27.85</v>
      </c>
      <c r="C18" s="39">
        <v>30.466699999999999</v>
      </c>
      <c r="D18" s="39">
        <v>35.350700000000003</v>
      </c>
      <c r="E18" s="39">
        <v>24.194400000000002</v>
      </c>
      <c r="F18" s="39">
        <v>23.610099999999999</v>
      </c>
      <c r="G18" s="39">
        <v>24.557600000000001</v>
      </c>
      <c r="H18" s="39">
        <v>23.7013</v>
      </c>
      <c r="I18" s="39">
        <v>30.590599999999998</v>
      </c>
      <c r="J18" s="39">
        <v>35.3675</v>
      </c>
      <c r="K18" s="39">
        <v>24.372599999999998</v>
      </c>
      <c r="L18" s="39">
        <v>23.610099999999999</v>
      </c>
      <c r="M18" s="39">
        <v>24.569400000000002</v>
      </c>
      <c r="N18" s="39">
        <v>24.6082</v>
      </c>
      <c r="O18" s="39">
        <v>12.7531</v>
      </c>
      <c r="P18" s="39">
        <v>20.011399999999998</v>
      </c>
      <c r="Q18" s="39">
        <v>12.047599999999999</v>
      </c>
      <c r="R18" s="39" t="s">
        <v>265</v>
      </c>
      <c r="S18" s="39">
        <v>20.314299999999999</v>
      </c>
      <c r="T18" s="39">
        <v>10.9785</v>
      </c>
      <c r="U18" s="39">
        <v>16.660599999999999</v>
      </c>
      <c r="V18" s="39">
        <v>0</v>
      </c>
      <c r="W18" s="39">
        <v>16.660599999999999</v>
      </c>
      <c r="X18" s="39">
        <v>0</v>
      </c>
      <c r="Y18" s="39">
        <v>14.8774</v>
      </c>
      <c r="Z18" s="39">
        <v>16.771699999999999</v>
      </c>
      <c r="AA18" s="39">
        <v>16.675699999999999</v>
      </c>
      <c r="AB18" s="39">
        <v>0</v>
      </c>
      <c r="AC18" s="39">
        <v>16.675699999999999</v>
      </c>
      <c r="AD18" s="39">
        <v>0</v>
      </c>
      <c r="AE18" s="39">
        <v>14.8774</v>
      </c>
      <c r="AF18" s="39">
        <v>16.82</v>
      </c>
      <c r="AG18" s="39">
        <v>16.604099999999999</v>
      </c>
      <c r="AH18" s="39">
        <v>0</v>
      </c>
      <c r="AI18" s="39">
        <v>16.604099999999999</v>
      </c>
      <c r="AJ18" s="39" t="s">
        <v>265</v>
      </c>
      <c r="AK18" s="39">
        <v>0</v>
      </c>
      <c r="AL18" s="39">
        <v>16.604099999999999</v>
      </c>
      <c r="AM18" s="39">
        <v>20.735600000000002</v>
      </c>
    </row>
    <row r="19" spans="1:39" hidden="1" outlineLevel="1">
      <c r="A19" s="9">
        <v>40787</v>
      </c>
      <c r="B19" s="39">
        <v>26.5168</v>
      </c>
      <c r="C19" s="39">
        <v>28.970300000000002</v>
      </c>
      <c r="D19" s="39">
        <v>35.045900000000003</v>
      </c>
      <c r="E19" s="39">
        <v>24.6447</v>
      </c>
      <c r="F19" s="39">
        <v>23.188500000000001</v>
      </c>
      <c r="G19" s="39">
        <v>26.622299999999999</v>
      </c>
      <c r="H19" s="39">
        <v>21.808</v>
      </c>
      <c r="I19" s="39">
        <v>29.9709</v>
      </c>
      <c r="J19" s="39">
        <v>35.069400000000002</v>
      </c>
      <c r="K19" s="39">
        <v>25.975300000000001</v>
      </c>
      <c r="L19" s="39">
        <v>23.188500000000001</v>
      </c>
      <c r="M19" s="39">
        <v>27.515899999999998</v>
      </c>
      <c r="N19" s="39">
        <v>24.9709</v>
      </c>
      <c r="O19" s="39">
        <v>11.741300000000001</v>
      </c>
      <c r="P19" s="39">
        <v>19.513500000000001</v>
      </c>
      <c r="Q19" s="39">
        <v>11.651300000000001</v>
      </c>
      <c r="R19" s="39" t="s">
        <v>265</v>
      </c>
      <c r="S19" s="39">
        <v>12.273400000000001</v>
      </c>
      <c r="T19" s="39">
        <v>11.3376</v>
      </c>
      <c r="U19" s="39">
        <v>14.8104</v>
      </c>
      <c r="V19" s="39">
        <v>0</v>
      </c>
      <c r="W19" s="39">
        <v>14.8104</v>
      </c>
      <c r="X19" s="39">
        <v>0</v>
      </c>
      <c r="Y19" s="39">
        <v>14.016500000000001</v>
      </c>
      <c r="Z19" s="39">
        <v>14.829800000000001</v>
      </c>
      <c r="AA19" s="39">
        <v>14.8255</v>
      </c>
      <c r="AB19" s="39">
        <v>0</v>
      </c>
      <c r="AC19" s="39">
        <v>14.8255</v>
      </c>
      <c r="AD19" s="39">
        <v>0</v>
      </c>
      <c r="AE19" s="39">
        <v>14.016500000000001</v>
      </c>
      <c r="AF19" s="39">
        <v>14.845599999999999</v>
      </c>
      <c r="AG19" s="39">
        <v>13.4055</v>
      </c>
      <c r="AH19" s="39">
        <v>0</v>
      </c>
      <c r="AI19" s="39">
        <v>13.4055</v>
      </c>
      <c r="AJ19" s="39" t="s">
        <v>265</v>
      </c>
      <c r="AK19" s="39">
        <v>0</v>
      </c>
      <c r="AL19" s="39">
        <v>13.4055</v>
      </c>
      <c r="AM19" s="39">
        <v>21.031099999999999</v>
      </c>
    </row>
    <row r="20" spans="1:39" hidden="1" outlineLevel="1">
      <c r="A20" s="9">
        <v>40817</v>
      </c>
      <c r="B20" s="39">
        <v>24.601299999999998</v>
      </c>
      <c r="C20" s="39">
        <v>28.9132</v>
      </c>
      <c r="D20" s="39">
        <v>35.014499999999998</v>
      </c>
      <c r="E20" s="39">
        <v>23.840299999999999</v>
      </c>
      <c r="F20" s="39">
        <v>21.363499999999998</v>
      </c>
      <c r="G20" s="39">
        <v>25.566099999999999</v>
      </c>
      <c r="H20" s="39">
        <v>22.235399999999998</v>
      </c>
      <c r="I20" s="39">
        <v>29.0412</v>
      </c>
      <c r="J20" s="39">
        <v>35.159199999999998</v>
      </c>
      <c r="K20" s="39">
        <v>23.953900000000001</v>
      </c>
      <c r="L20" s="39">
        <v>21.363499999999998</v>
      </c>
      <c r="M20" s="39">
        <v>25.5792</v>
      </c>
      <c r="N20" s="39">
        <v>22.584599999999998</v>
      </c>
      <c r="O20" s="39">
        <v>15.736499999999999</v>
      </c>
      <c r="P20" s="39">
        <v>20.018000000000001</v>
      </c>
      <c r="Q20" s="39">
        <v>12.2219</v>
      </c>
      <c r="R20" s="39" t="s">
        <v>265</v>
      </c>
      <c r="S20" s="39">
        <v>11.3543</v>
      </c>
      <c r="T20" s="39">
        <v>12.2682</v>
      </c>
      <c r="U20" s="39">
        <v>14.520200000000001</v>
      </c>
      <c r="V20" s="39">
        <v>0</v>
      </c>
      <c r="W20" s="39">
        <v>14.520200000000001</v>
      </c>
      <c r="X20" s="39">
        <v>0</v>
      </c>
      <c r="Y20" s="39">
        <v>18.010400000000001</v>
      </c>
      <c r="Z20" s="39">
        <v>14.481199999999999</v>
      </c>
      <c r="AA20" s="39">
        <v>16.314800000000002</v>
      </c>
      <c r="AB20" s="39">
        <v>0</v>
      </c>
      <c r="AC20" s="39">
        <v>16.314800000000002</v>
      </c>
      <c r="AD20" s="39">
        <v>0</v>
      </c>
      <c r="AE20" s="39">
        <v>18.010400000000001</v>
      </c>
      <c r="AF20" s="39">
        <v>16.282900000000001</v>
      </c>
      <c r="AG20" s="39">
        <v>11.8535</v>
      </c>
      <c r="AH20" s="39">
        <v>0</v>
      </c>
      <c r="AI20" s="39">
        <v>11.8535</v>
      </c>
      <c r="AJ20" s="39" t="s">
        <v>265</v>
      </c>
      <c r="AK20" s="39">
        <v>0</v>
      </c>
      <c r="AL20" s="39">
        <v>11.8535</v>
      </c>
      <c r="AM20" s="39">
        <v>19.002800000000001</v>
      </c>
    </row>
    <row r="21" spans="1:39" hidden="1" outlineLevel="1">
      <c r="A21" s="9">
        <v>40848</v>
      </c>
      <c r="B21" s="39">
        <v>24.678000000000001</v>
      </c>
      <c r="C21" s="39">
        <v>27.526299999999999</v>
      </c>
      <c r="D21" s="39">
        <v>34.836399999999998</v>
      </c>
      <c r="E21" s="39">
        <v>21.9284</v>
      </c>
      <c r="F21" s="39">
        <v>21.909600000000001</v>
      </c>
      <c r="G21" s="39">
        <v>23.377800000000001</v>
      </c>
      <c r="H21" s="39">
        <v>18.534800000000001</v>
      </c>
      <c r="I21" s="39">
        <v>27.639800000000001</v>
      </c>
      <c r="J21" s="39">
        <v>34.855699999999999</v>
      </c>
      <c r="K21" s="39">
        <v>22.0489</v>
      </c>
      <c r="L21" s="39">
        <v>21.909600000000001</v>
      </c>
      <c r="M21" s="39">
        <v>23.3887</v>
      </c>
      <c r="N21" s="39">
        <v>18.866599999999998</v>
      </c>
      <c r="O21" s="39">
        <v>13.321099999999999</v>
      </c>
      <c r="P21" s="39">
        <v>20.356000000000002</v>
      </c>
      <c r="Q21" s="39">
        <v>12.7668</v>
      </c>
      <c r="R21" s="39" t="s">
        <v>265</v>
      </c>
      <c r="S21" s="39">
        <v>17.3108</v>
      </c>
      <c r="T21" s="39">
        <v>12.3908</v>
      </c>
      <c r="U21" s="39">
        <v>16.079899999999999</v>
      </c>
      <c r="V21" s="39">
        <v>0</v>
      </c>
      <c r="W21" s="39">
        <v>16.079899999999999</v>
      </c>
      <c r="X21" s="39">
        <v>0</v>
      </c>
      <c r="Y21" s="39">
        <v>20.773599999999998</v>
      </c>
      <c r="Z21" s="39">
        <v>15.9046</v>
      </c>
      <c r="AA21" s="39">
        <v>16.0321</v>
      </c>
      <c r="AB21" s="39">
        <v>0</v>
      </c>
      <c r="AC21" s="39">
        <v>16.0321</v>
      </c>
      <c r="AD21" s="39">
        <v>0</v>
      </c>
      <c r="AE21" s="39">
        <v>20.7851</v>
      </c>
      <c r="AF21" s="39">
        <v>15.745100000000001</v>
      </c>
      <c r="AG21" s="39">
        <v>16.1617</v>
      </c>
      <c r="AH21" s="39">
        <v>0</v>
      </c>
      <c r="AI21" s="39">
        <v>16.1617</v>
      </c>
      <c r="AJ21" s="39" t="s">
        <v>265</v>
      </c>
      <c r="AK21" s="39">
        <v>13.08</v>
      </c>
      <c r="AL21" s="39">
        <v>16.162199999999999</v>
      </c>
      <c r="AM21" s="39">
        <v>20.377500000000001</v>
      </c>
    </row>
    <row r="22" spans="1:39" hidden="1" outlineLevel="1">
      <c r="A22" s="9">
        <v>40878</v>
      </c>
      <c r="B22" s="39">
        <v>26.371600000000001</v>
      </c>
      <c r="C22" s="39">
        <v>29.9771</v>
      </c>
      <c r="D22" s="39">
        <v>35.238</v>
      </c>
      <c r="E22" s="39">
        <v>23.570900000000002</v>
      </c>
      <c r="F22" s="39">
        <v>22.3965</v>
      </c>
      <c r="G22" s="39">
        <v>25.605499999999999</v>
      </c>
      <c r="H22" s="39">
        <v>18.051200000000001</v>
      </c>
      <c r="I22" s="39">
        <v>30.0595</v>
      </c>
      <c r="J22" s="39">
        <v>35.248899999999999</v>
      </c>
      <c r="K22" s="39">
        <v>23.6739</v>
      </c>
      <c r="L22" s="39">
        <v>22.3965</v>
      </c>
      <c r="M22" s="39">
        <v>25.627099999999999</v>
      </c>
      <c r="N22" s="39">
        <v>18.240300000000001</v>
      </c>
      <c r="O22" s="39">
        <v>14.837</v>
      </c>
      <c r="P22" s="39">
        <v>20.217400000000001</v>
      </c>
      <c r="Q22" s="39">
        <v>14.410399999999999</v>
      </c>
      <c r="R22" s="39" t="s">
        <v>265</v>
      </c>
      <c r="S22" s="39">
        <v>11.565799999999999</v>
      </c>
      <c r="T22" s="39">
        <v>14.6799</v>
      </c>
      <c r="U22" s="39">
        <v>17.107099999999999</v>
      </c>
      <c r="V22" s="39">
        <v>0</v>
      </c>
      <c r="W22" s="39">
        <v>17.107099999999999</v>
      </c>
      <c r="X22" s="39">
        <v>0</v>
      </c>
      <c r="Y22" s="39">
        <v>31.218599999999999</v>
      </c>
      <c r="Z22" s="39">
        <v>16.558900000000001</v>
      </c>
      <c r="AA22" s="39">
        <v>17.122499999999999</v>
      </c>
      <c r="AB22" s="39">
        <v>0</v>
      </c>
      <c r="AC22" s="39">
        <v>17.122499999999999</v>
      </c>
      <c r="AD22" s="39">
        <v>0</v>
      </c>
      <c r="AE22" s="39">
        <v>31.238800000000001</v>
      </c>
      <c r="AF22" s="39">
        <v>16.572800000000001</v>
      </c>
      <c r="AG22" s="39">
        <v>12.588699999999999</v>
      </c>
      <c r="AH22" s="39">
        <v>0</v>
      </c>
      <c r="AI22" s="39">
        <v>12.588699999999999</v>
      </c>
      <c r="AJ22" s="39" t="s">
        <v>265</v>
      </c>
      <c r="AK22" s="39">
        <v>13.08</v>
      </c>
      <c r="AL22" s="39">
        <v>12.582700000000001</v>
      </c>
      <c r="AM22" s="39">
        <v>20.374700000000001</v>
      </c>
    </row>
    <row r="23" spans="1:39" hidden="1" outlineLevel="1">
      <c r="A23" s="9">
        <v>40909</v>
      </c>
      <c r="B23" s="39">
        <v>28.168399999999998</v>
      </c>
      <c r="C23" s="39">
        <v>30.746099999999998</v>
      </c>
      <c r="D23" s="39">
        <v>35.385100000000001</v>
      </c>
      <c r="E23" s="39">
        <v>24.099</v>
      </c>
      <c r="F23" s="39">
        <v>23.323</v>
      </c>
      <c r="G23" s="39">
        <v>27.477399999999999</v>
      </c>
      <c r="H23" s="39">
        <v>18.1023</v>
      </c>
      <c r="I23" s="39">
        <v>31.099399999999999</v>
      </c>
      <c r="J23" s="39">
        <v>35.387799999999999</v>
      </c>
      <c r="K23" s="39">
        <v>24.59</v>
      </c>
      <c r="L23" s="39">
        <v>23.323</v>
      </c>
      <c r="M23" s="39">
        <v>27.504999999999999</v>
      </c>
      <c r="N23" s="39">
        <v>18.616900000000001</v>
      </c>
      <c r="O23" s="39">
        <v>15.878299999999999</v>
      </c>
      <c r="P23" s="39">
        <v>21.156300000000002</v>
      </c>
      <c r="Q23" s="39">
        <v>15.8528</v>
      </c>
      <c r="R23" s="39" t="s">
        <v>265</v>
      </c>
      <c r="S23" s="39">
        <v>11.0892</v>
      </c>
      <c r="T23" s="39">
        <v>15.9322</v>
      </c>
      <c r="U23" s="39">
        <v>15.507</v>
      </c>
      <c r="V23" s="39">
        <v>0</v>
      </c>
      <c r="W23" s="39">
        <v>15.507</v>
      </c>
      <c r="X23" s="39">
        <v>0</v>
      </c>
      <c r="Y23" s="39">
        <v>14.904199999999999</v>
      </c>
      <c r="Z23" s="39">
        <v>15.833</v>
      </c>
      <c r="AA23" s="39">
        <v>15.617599999999999</v>
      </c>
      <c r="AB23" s="39">
        <v>0</v>
      </c>
      <c r="AC23" s="39">
        <v>15.617599999999999</v>
      </c>
      <c r="AD23" s="39">
        <v>0</v>
      </c>
      <c r="AE23" s="39">
        <v>14.904199999999999</v>
      </c>
      <c r="AF23" s="39">
        <v>16.0242</v>
      </c>
      <c r="AG23" s="39">
        <v>12.2753</v>
      </c>
      <c r="AH23" s="39">
        <v>0</v>
      </c>
      <c r="AI23" s="39">
        <v>12.2753</v>
      </c>
      <c r="AJ23" s="39" t="s">
        <v>265</v>
      </c>
      <c r="AK23" s="39">
        <v>0</v>
      </c>
      <c r="AL23" s="39">
        <v>12.2753</v>
      </c>
      <c r="AM23" s="39">
        <v>20.751200000000001</v>
      </c>
    </row>
    <row r="24" spans="1:39" hidden="1" outlineLevel="1">
      <c r="A24" s="9">
        <v>40940</v>
      </c>
      <c r="B24" s="39">
        <v>25.8613</v>
      </c>
      <c r="C24" s="39">
        <v>29.385100000000001</v>
      </c>
      <c r="D24" s="39">
        <v>34.733600000000003</v>
      </c>
      <c r="E24" s="39">
        <v>26.721599999999999</v>
      </c>
      <c r="F24" s="39">
        <v>24.9208</v>
      </c>
      <c r="G24" s="39">
        <v>29.262499999999999</v>
      </c>
      <c r="H24" s="39">
        <v>24.001899999999999</v>
      </c>
      <c r="I24" s="39">
        <v>29.704899999999999</v>
      </c>
      <c r="J24" s="39">
        <v>34.744500000000002</v>
      </c>
      <c r="K24" s="39">
        <v>27.116099999999999</v>
      </c>
      <c r="L24" s="39">
        <v>24.9208</v>
      </c>
      <c r="M24" s="39">
        <v>29.279</v>
      </c>
      <c r="N24" s="39">
        <v>24.984500000000001</v>
      </c>
      <c r="O24" s="39">
        <v>14.6953</v>
      </c>
      <c r="P24" s="39">
        <v>22.7971</v>
      </c>
      <c r="Q24" s="39">
        <v>14.5778</v>
      </c>
      <c r="R24" s="39" t="s">
        <v>265</v>
      </c>
      <c r="S24" s="39">
        <v>10.56</v>
      </c>
      <c r="T24" s="39">
        <v>14.6333</v>
      </c>
      <c r="U24" s="39">
        <v>16.8902</v>
      </c>
      <c r="V24" s="39">
        <v>0</v>
      </c>
      <c r="W24" s="39">
        <v>16.8902</v>
      </c>
      <c r="X24" s="39">
        <v>0</v>
      </c>
      <c r="Y24" s="39">
        <v>18.4436</v>
      </c>
      <c r="Z24" s="39">
        <v>16.837499999999999</v>
      </c>
      <c r="AA24" s="39">
        <v>16.8903</v>
      </c>
      <c r="AB24" s="39">
        <v>0</v>
      </c>
      <c r="AC24" s="39">
        <v>16.8903</v>
      </c>
      <c r="AD24" s="39">
        <v>0</v>
      </c>
      <c r="AE24" s="39">
        <v>18.4436</v>
      </c>
      <c r="AF24" s="39">
        <v>16.8338</v>
      </c>
      <c r="AG24" s="39">
        <v>16.888400000000001</v>
      </c>
      <c r="AH24" s="39">
        <v>0</v>
      </c>
      <c r="AI24" s="39">
        <v>16.888400000000001</v>
      </c>
      <c r="AJ24" s="39" t="s">
        <v>265</v>
      </c>
      <c r="AK24" s="39">
        <v>0</v>
      </c>
      <c r="AL24" s="39">
        <v>16.888400000000001</v>
      </c>
      <c r="AM24" s="39">
        <v>21.202400000000001</v>
      </c>
    </row>
    <row r="25" spans="1:39" hidden="1" outlineLevel="1">
      <c r="A25" s="9">
        <v>40969</v>
      </c>
      <c r="B25" s="39">
        <v>27.3353</v>
      </c>
      <c r="C25" s="39">
        <v>30.6706</v>
      </c>
      <c r="D25" s="39">
        <v>35.1372</v>
      </c>
      <c r="E25" s="39">
        <v>26.668199999999999</v>
      </c>
      <c r="F25" s="39">
        <v>23.3001</v>
      </c>
      <c r="G25" s="39">
        <v>28.161799999999999</v>
      </c>
      <c r="H25" s="39">
        <v>26.1432</v>
      </c>
      <c r="I25" s="39">
        <v>30.7712</v>
      </c>
      <c r="J25" s="39">
        <v>35.162500000000001</v>
      </c>
      <c r="K25" s="39">
        <v>26.7791</v>
      </c>
      <c r="L25" s="39">
        <v>23.3001</v>
      </c>
      <c r="M25" s="39">
        <v>28.1845</v>
      </c>
      <c r="N25" s="39">
        <v>26.621600000000001</v>
      </c>
      <c r="O25" s="39">
        <v>19.860399999999998</v>
      </c>
      <c r="P25" s="39">
        <v>19.989899999999999</v>
      </c>
      <c r="Q25" s="39">
        <v>19.848299999999998</v>
      </c>
      <c r="R25" s="39" t="s">
        <v>265</v>
      </c>
      <c r="S25" s="39">
        <v>10.8002</v>
      </c>
      <c r="T25" s="39">
        <v>20.294</v>
      </c>
      <c r="U25" s="39">
        <v>14.783899999999999</v>
      </c>
      <c r="V25" s="39">
        <v>0</v>
      </c>
      <c r="W25" s="39">
        <v>14.783899999999999</v>
      </c>
      <c r="X25" s="39">
        <v>0</v>
      </c>
      <c r="Y25" s="39">
        <v>0</v>
      </c>
      <c r="Z25" s="39">
        <v>14.783899999999999</v>
      </c>
      <c r="AA25" s="39">
        <v>14.8713</v>
      </c>
      <c r="AB25" s="39">
        <v>0</v>
      </c>
      <c r="AC25" s="39">
        <v>14.8713</v>
      </c>
      <c r="AD25" s="39">
        <v>0</v>
      </c>
      <c r="AE25" s="39">
        <v>0</v>
      </c>
      <c r="AF25" s="39">
        <v>14.8713</v>
      </c>
      <c r="AG25" s="39">
        <v>14.01</v>
      </c>
      <c r="AH25" s="39">
        <v>0</v>
      </c>
      <c r="AI25" s="39">
        <v>14.01</v>
      </c>
      <c r="AJ25" s="39" t="s">
        <v>265</v>
      </c>
      <c r="AK25" s="39">
        <v>0</v>
      </c>
      <c r="AL25" s="39">
        <v>14.01</v>
      </c>
      <c r="AM25" s="39">
        <v>21.311800000000002</v>
      </c>
    </row>
    <row r="26" spans="1:39" hidden="1" outlineLevel="1">
      <c r="A26" s="9">
        <v>41000</v>
      </c>
      <c r="B26" s="39">
        <v>25.979800000000001</v>
      </c>
      <c r="C26" s="39">
        <v>29.191199999999998</v>
      </c>
      <c r="D26" s="39">
        <v>34.0383</v>
      </c>
      <c r="E26" s="39">
        <v>25.054500000000001</v>
      </c>
      <c r="F26" s="39">
        <v>20.066500000000001</v>
      </c>
      <c r="G26" s="39">
        <v>27.079899999999999</v>
      </c>
      <c r="H26" s="39">
        <v>22.721800000000002</v>
      </c>
      <c r="I26" s="39">
        <v>29.230499999999999</v>
      </c>
      <c r="J26" s="39">
        <v>34.051900000000003</v>
      </c>
      <c r="K26" s="39">
        <v>25.102900000000002</v>
      </c>
      <c r="L26" s="39">
        <v>20.066500000000001</v>
      </c>
      <c r="M26" s="39">
        <v>27.086300000000001</v>
      </c>
      <c r="N26" s="39">
        <v>22.870799999999999</v>
      </c>
      <c r="O26" s="39">
        <v>14.0389</v>
      </c>
      <c r="P26" s="39">
        <v>19.227</v>
      </c>
      <c r="Q26" s="39">
        <v>13.028700000000001</v>
      </c>
      <c r="R26" s="39" t="s">
        <v>265</v>
      </c>
      <c r="S26" s="39">
        <v>12.237299999999999</v>
      </c>
      <c r="T26" s="39">
        <v>13.085100000000001</v>
      </c>
      <c r="U26" s="39">
        <v>18.206800000000001</v>
      </c>
      <c r="V26" s="39">
        <v>0</v>
      </c>
      <c r="W26" s="39">
        <v>18.206800000000001</v>
      </c>
      <c r="X26" s="39">
        <v>0</v>
      </c>
      <c r="Y26" s="39">
        <v>28.072700000000001</v>
      </c>
      <c r="Z26" s="39">
        <v>17.694800000000001</v>
      </c>
      <c r="AA26" s="39">
        <v>18.260200000000001</v>
      </c>
      <c r="AB26" s="39">
        <v>0</v>
      </c>
      <c r="AC26" s="39">
        <v>18.260200000000001</v>
      </c>
      <c r="AD26" s="39">
        <v>0</v>
      </c>
      <c r="AE26" s="39">
        <v>28.072700000000001</v>
      </c>
      <c r="AF26" s="39">
        <v>17.7453</v>
      </c>
      <c r="AG26" s="39">
        <v>13.137</v>
      </c>
      <c r="AH26" s="39">
        <v>0</v>
      </c>
      <c r="AI26" s="39">
        <v>13.137</v>
      </c>
      <c r="AJ26" s="39" t="s">
        <v>265</v>
      </c>
      <c r="AK26" s="39">
        <v>0</v>
      </c>
      <c r="AL26" s="39">
        <v>13.137</v>
      </c>
      <c r="AM26" s="39">
        <v>20.301500000000001</v>
      </c>
    </row>
    <row r="27" spans="1:39" hidden="1" outlineLevel="1">
      <c r="A27" s="9">
        <v>41030</v>
      </c>
      <c r="B27" s="39">
        <v>26.747599999999998</v>
      </c>
      <c r="C27" s="39">
        <v>29.1676</v>
      </c>
      <c r="D27" s="39">
        <v>34.1374</v>
      </c>
      <c r="E27" s="39">
        <v>24.830200000000001</v>
      </c>
      <c r="F27" s="39">
        <v>21.943899999999999</v>
      </c>
      <c r="G27" s="39">
        <v>26.9939</v>
      </c>
      <c r="H27" s="39">
        <v>22.766999999999999</v>
      </c>
      <c r="I27" s="39">
        <v>30.0837</v>
      </c>
      <c r="J27" s="39">
        <v>34.2318</v>
      </c>
      <c r="K27" s="39">
        <v>26.063099999999999</v>
      </c>
      <c r="L27" s="39">
        <v>21.943899999999999</v>
      </c>
      <c r="M27" s="39">
        <v>26.9971</v>
      </c>
      <c r="N27" s="39">
        <v>26.352799999999998</v>
      </c>
      <c r="O27" s="39">
        <v>14.674799999999999</v>
      </c>
      <c r="P27" s="39">
        <v>20.014600000000002</v>
      </c>
      <c r="Q27" s="39">
        <v>14.3818</v>
      </c>
      <c r="R27" s="39" t="s">
        <v>265</v>
      </c>
      <c r="S27" s="39">
        <v>15.081</v>
      </c>
      <c r="T27" s="39">
        <v>14.3809</v>
      </c>
      <c r="U27" s="39">
        <v>19.723299999999998</v>
      </c>
      <c r="V27" s="39">
        <v>0</v>
      </c>
      <c r="W27" s="39">
        <v>19.723299999999998</v>
      </c>
      <c r="X27" s="39">
        <v>0</v>
      </c>
      <c r="Y27" s="39">
        <v>25.014900000000001</v>
      </c>
      <c r="Z27" s="39">
        <v>18.760999999999999</v>
      </c>
      <c r="AA27" s="39">
        <v>19.760100000000001</v>
      </c>
      <c r="AB27" s="39">
        <v>0</v>
      </c>
      <c r="AC27" s="39">
        <v>19.760100000000001</v>
      </c>
      <c r="AD27" s="39">
        <v>0</v>
      </c>
      <c r="AE27" s="39">
        <v>25.014900000000001</v>
      </c>
      <c r="AF27" s="39">
        <v>18.7973</v>
      </c>
      <c r="AG27" s="39">
        <v>13.9407</v>
      </c>
      <c r="AH27" s="39">
        <v>0</v>
      </c>
      <c r="AI27" s="39">
        <v>13.9407</v>
      </c>
      <c r="AJ27" s="39" t="s">
        <v>265</v>
      </c>
      <c r="AK27" s="39">
        <v>0</v>
      </c>
      <c r="AL27" s="39">
        <v>13.9407</v>
      </c>
      <c r="AM27" s="39">
        <v>21.3338</v>
      </c>
    </row>
    <row r="28" spans="1:39" hidden="1" outlineLevel="1">
      <c r="A28" s="9">
        <v>41061</v>
      </c>
      <c r="B28" s="39">
        <v>25.8553</v>
      </c>
      <c r="C28" s="39">
        <v>28.931899999999999</v>
      </c>
      <c r="D28" s="39">
        <v>33.881900000000002</v>
      </c>
      <c r="E28" s="39">
        <v>25.8155</v>
      </c>
      <c r="F28" s="39">
        <v>21.091000000000001</v>
      </c>
      <c r="G28" s="39">
        <v>28.020600000000002</v>
      </c>
      <c r="H28" s="39">
        <v>24.497699999999998</v>
      </c>
      <c r="I28" s="39">
        <v>30.0425</v>
      </c>
      <c r="J28" s="39">
        <v>33.897300000000001</v>
      </c>
      <c r="K28" s="39">
        <v>27.3169</v>
      </c>
      <c r="L28" s="39">
        <v>21.091000000000001</v>
      </c>
      <c r="M28" s="39">
        <v>28.026800000000001</v>
      </c>
      <c r="N28" s="39">
        <v>29.9666</v>
      </c>
      <c r="O28" s="39">
        <v>13.7791</v>
      </c>
      <c r="P28" s="39">
        <v>19.988299999999999</v>
      </c>
      <c r="Q28" s="39">
        <v>13.7399</v>
      </c>
      <c r="R28" s="39" t="s">
        <v>265</v>
      </c>
      <c r="S28" s="39">
        <v>14.9352</v>
      </c>
      <c r="T28" s="39">
        <v>13.737299999999999</v>
      </c>
      <c r="U28" s="39">
        <v>16.906400000000001</v>
      </c>
      <c r="V28" s="39">
        <v>0</v>
      </c>
      <c r="W28" s="39">
        <v>16.906400000000001</v>
      </c>
      <c r="X28" s="39">
        <v>0</v>
      </c>
      <c r="Y28" s="39">
        <v>19.989999999999998</v>
      </c>
      <c r="Z28" s="39">
        <v>16.8581</v>
      </c>
      <c r="AA28" s="39">
        <v>16.9512</v>
      </c>
      <c r="AB28" s="39">
        <v>0</v>
      </c>
      <c r="AC28" s="39">
        <v>16.9512</v>
      </c>
      <c r="AD28" s="39">
        <v>0</v>
      </c>
      <c r="AE28" s="39">
        <v>19.989999999999998</v>
      </c>
      <c r="AF28" s="39">
        <v>16.903099999999998</v>
      </c>
      <c r="AG28" s="39">
        <v>12.6006</v>
      </c>
      <c r="AH28" s="39">
        <v>0</v>
      </c>
      <c r="AI28" s="39">
        <v>12.6006</v>
      </c>
      <c r="AJ28" s="39" t="s">
        <v>265</v>
      </c>
      <c r="AK28" s="39">
        <v>0</v>
      </c>
      <c r="AL28" s="39">
        <v>12.6006</v>
      </c>
      <c r="AM28" s="39">
        <v>20.955200000000001</v>
      </c>
    </row>
    <row r="29" spans="1:39" hidden="1" outlineLevel="1">
      <c r="A29" s="9">
        <v>41091</v>
      </c>
      <c r="B29" s="39">
        <v>25.778500000000001</v>
      </c>
      <c r="C29" s="39">
        <v>29.675599999999999</v>
      </c>
      <c r="D29" s="39">
        <v>34.207000000000001</v>
      </c>
      <c r="E29" s="39">
        <v>26.3233</v>
      </c>
      <c r="F29" s="39">
        <v>21.0715</v>
      </c>
      <c r="G29" s="39">
        <v>27.393799999999999</v>
      </c>
      <c r="H29" s="39">
        <v>27.201499999999999</v>
      </c>
      <c r="I29" s="39">
        <v>29.741399999999999</v>
      </c>
      <c r="J29" s="39">
        <v>34.210799999999999</v>
      </c>
      <c r="K29" s="39">
        <v>26.414000000000001</v>
      </c>
      <c r="L29" s="39">
        <v>21.0715</v>
      </c>
      <c r="M29" s="39">
        <v>27.3948</v>
      </c>
      <c r="N29" s="39">
        <v>27.6448</v>
      </c>
      <c r="O29" s="39">
        <v>12.9368</v>
      </c>
      <c r="P29" s="39">
        <v>20.449300000000001</v>
      </c>
      <c r="Q29" s="39">
        <v>12.703200000000001</v>
      </c>
      <c r="R29" s="39" t="s">
        <v>265</v>
      </c>
      <c r="S29" s="39">
        <v>16.870200000000001</v>
      </c>
      <c r="T29" s="39">
        <v>12.667</v>
      </c>
      <c r="U29" s="39">
        <v>17.1965</v>
      </c>
      <c r="V29" s="39">
        <v>0</v>
      </c>
      <c r="W29" s="39">
        <v>17.1965</v>
      </c>
      <c r="X29" s="39">
        <v>0</v>
      </c>
      <c r="Y29" s="39">
        <v>15.4</v>
      </c>
      <c r="Z29" s="39">
        <v>17.251100000000001</v>
      </c>
      <c r="AA29" s="39">
        <v>17.235299999999999</v>
      </c>
      <c r="AB29" s="39">
        <v>0</v>
      </c>
      <c r="AC29" s="39">
        <v>17.235299999999999</v>
      </c>
      <c r="AD29" s="39">
        <v>0</v>
      </c>
      <c r="AE29" s="39">
        <v>15.4</v>
      </c>
      <c r="AF29" s="39">
        <v>17.291799999999999</v>
      </c>
      <c r="AG29" s="39">
        <v>13.786799999999999</v>
      </c>
      <c r="AH29" s="39">
        <v>0</v>
      </c>
      <c r="AI29" s="39">
        <v>13.786799999999999</v>
      </c>
      <c r="AJ29" s="39" t="s">
        <v>265</v>
      </c>
      <c r="AK29" s="39">
        <v>0</v>
      </c>
      <c r="AL29" s="39">
        <v>13.786799999999999</v>
      </c>
      <c r="AM29" s="39">
        <v>20.398499999999999</v>
      </c>
    </row>
    <row r="30" spans="1:39" hidden="1" outlineLevel="1">
      <c r="A30" s="9">
        <v>41122</v>
      </c>
      <c r="B30" s="39">
        <v>26.258299999999998</v>
      </c>
      <c r="C30" s="39">
        <v>29.842700000000001</v>
      </c>
      <c r="D30" s="39">
        <v>34.807600000000001</v>
      </c>
      <c r="E30" s="39">
        <v>25.178100000000001</v>
      </c>
      <c r="F30" s="39">
        <v>21.4544</v>
      </c>
      <c r="G30" s="39">
        <v>27.409099999999999</v>
      </c>
      <c r="H30" s="39">
        <v>23.255600000000001</v>
      </c>
      <c r="I30" s="39">
        <v>29.956700000000001</v>
      </c>
      <c r="J30" s="39">
        <v>34.811599999999999</v>
      </c>
      <c r="K30" s="39">
        <v>25.3385</v>
      </c>
      <c r="L30" s="39">
        <v>21.4544</v>
      </c>
      <c r="M30" s="39">
        <v>27.471499999999999</v>
      </c>
      <c r="N30" s="39">
        <v>23.7561</v>
      </c>
      <c r="O30" s="39">
        <v>12.803100000000001</v>
      </c>
      <c r="P30" s="39">
        <v>21.061900000000001</v>
      </c>
      <c r="Q30" s="39">
        <v>12.624499999999999</v>
      </c>
      <c r="R30" s="39" t="s">
        <v>265</v>
      </c>
      <c r="S30" s="39">
        <v>14.5349</v>
      </c>
      <c r="T30" s="39">
        <v>12.1098</v>
      </c>
      <c r="U30" s="39">
        <v>18.318100000000001</v>
      </c>
      <c r="V30" s="39">
        <v>0</v>
      </c>
      <c r="W30" s="39">
        <v>18.318100000000001</v>
      </c>
      <c r="X30" s="39">
        <v>0</v>
      </c>
      <c r="Y30" s="39">
        <v>24.319199999999999</v>
      </c>
      <c r="Z30" s="39">
        <v>17.477599999999999</v>
      </c>
      <c r="AA30" s="39">
        <v>18.349</v>
      </c>
      <c r="AB30" s="39">
        <v>0</v>
      </c>
      <c r="AC30" s="39">
        <v>18.349</v>
      </c>
      <c r="AD30" s="39">
        <v>0</v>
      </c>
      <c r="AE30" s="39">
        <v>24.319199999999999</v>
      </c>
      <c r="AF30" s="39">
        <v>17.506599999999999</v>
      </c>
      <c r="AG30" s="39">
        <v>13.608000000000001</v>
      </c>
      <c r="AH30" s="39">
        <v>0</v>
      </c>
      <c r="AI30" s="39">
        <v>13.608000000000001</v>
      </c>
      <c r="AJ30" s="39" t="s">
        <v>265</v>
      </c>
      <c r="AK30" s="39">
        <v>0</v>
      </c>
      <c r="AL30" s="39">
        <v>13.608000000000001</v>
      </c>
      <c r="AM30" s="39">
        <v>20.2607</v>
      </c>
    </row>
    <row r="31" spans="1:39" hidden="1" outlineLevel="1">
      <c r="A31" s="9">
        <v>41153</v>
      </c>
      <c r="B31" s="39">
        <v>25.998999999999999</v>
      </c>
      <c r="C31" s="39">
        <v>28.9968</v>
      </c>
      <c r="D31" s="39">
        <v>34.483499999999999</v>
      </c>
      <c r="E31" s="39">
        <v>24.815100000000001</v>
      </c>
      <c r="F31" s="39">
        <v>21.9665</v>
      </c>
      <c r="G31" s="39">
        <v>27.9651</v>
      </c>
      <c r="H31" s="39">
        <v>17.7776</v>
      </c>
      <c r="I31" s="39">
        <v>29.010300000000001</v>
      </c>
      <c r="J31" s="39">
        <v>34.487699999999997</v>
      </c>
      <c r="K31" s="39">
        <v>24.8308</v>
      </c>
      <c r="L31" s="39">
        <v>21.9665</v>
      </c>
      <c r="M31" s="39">
        <v>27.9651</v>
      </c>
      <c r="N31" s="39">
        <v>17.802800000000001</v>
      </c>
      <c r="O31" s="39">
        <v>14.833399999999999</v>
      </c>
      <c r="P31" s="39">
        <v>19.9359</v>
      </c>
      <c r="Q31" s="39">
        <v>14.065</v>
      </c>
      <c r="R31" s="39" t="s">
        <v>265</v>
      </c>
      <c r="S31" s="39" t="s">
        <v>265</v>
      </c>
      <c r="T31" s="39">
        <v>14.065</v>
      </c>
      <c r="U31" s="39">
        <v>16.8599</v>
      </c>
      <c r="V31" s="39">
        <v>0</v>
      </c>
      <c r="W31" s="39">
        <v>16.8599</v>
      </c>
      <c r="X31" s="39">
        <v>0</v>
      </c>
      <c r="Y31" s="39">
        <v>0</v>
      </c>
      <c r="Z31" s="39">
        <v>16.8599</v>
      </c>
      <c r="AA31" s="39">
        <v>16.871400000000001</v>
      </c>
      <c r="AB31" s="39">
        <v>0</v>
      </c>
      <c r="AC31" s="39">
        <v>16.871400000000001</v>
      </c>
      <c r="AD31" s="39">
        <v>0</v>
      </c>
      <c r="AE31" s="39">
        <v>0</v>
      </c>
      <c r="AF31" s="39">
        <v>16.871400000000001</v>
      </c>
      <c r="AG31" s="39">
        <v>14.5909</v>
      </c>
      <c r="AH31" s="39">
        <v>0</v>
      </c>
      <c r="AI31" s="39">
        <v>14.5909</v>
      </c>
      <c r="AJ31" s="39" t="s">
        <v>265</v>
      </c>
      <c r="AK31" s="39" t="s">
        <v>265</v>
      </c>
      <c r="AL31" s="39">
        <v>14.5909</v>
      </c>
      <c r="AM31" s="39">
        <v>21.377700000000001</v>
      </c>
    </row>
    <row r="32" spans="1:39" hidden="1" outlineLevel="1">
      <c r="A32" s="9">
        <v>41183</v>
      </c>
      <c r="B32" s="39">
        <v>26.625800000000002</v>
      </c>
      <c r="C32" s="39">
        <v>28.386900000000001</v>
      </c>
      <c r="D32" s="39">
        <v>34.442500000000003</v>
      </c>
      <c r="E32" s="39">
        <v>24.344100000000001</v>
      </c>
      <c r="F32" s="39">
        <v>21.4422</v>
      </c>
      <c r="G32" s="39">
        <v>28.843299999999999</v>
      </c>
      <c r="H32" s="39">
        <v>18.1797</v>
      </c>
      <c r="I32" s="39">
        <v>29.0608</v>
      </c>
      <c r="J32" s="39">
        <v>34.442700000000002</v>
      </c>
      <c r="K32" s="39">
        <v>25.139900000000001</v>
      </c>
      <c r="L32" s="39">
        <v>21.4422</v>
      </c>
      <c r="M32" s="39">
        <v>28.864000000000001</v>
      </c>
      <c r="N32" s="39">
        <v>19.035399999999999</v>
      </c>
      <c r="O32" s="39">
        <v>15.6271</v>
      </c>
      <c r="P32" s="39">
        <v>26.046600000000002</v>
      </c>
      <c r="Q32" s="39">
        <v>15.625400000000001</v>
      </c>
      <c r="R32" s="39" t="s">
        <v>265</v>
      </c>
      <c r="S32" s="39">
        <v>14.193300000000001</v>
      </c>
      <c r="T32" s="39">
        <v>15.638500000000001</v>
      </c>
      <c r="U32" s="39">
        <v>17.633700000000001</v>
      </c>
      <c r="V32" s="39">
        <v>0</v>
      </c>
      <c r="W32" s="39">
        <v>17.633700000000001</v>
      </c>
      <c r="X32" s="39">
        <v>0</v>
      </c>
      <c r="Y32" s="39">
        <v>0</v>
      </c>
      <c r="Z32" s="39">
        <v>17.633700000000001</v>
      </c>
      <c r="AA32" s="39">
        <v>19.302099999999999</v>
      </c>
      <c r="AB32" s="39">
        <v>0</v>
      </c>
      <c r="AC32" s="39">
        <v>19.302099999999999</v>
      </c>
      <c r="AD32" s="39">
        <v>0</v>
      </c>
      <c r="AE32" s="39">
        <v>0</v>
      </c>
      <c r="AF32" s="39">
        <v>19.302099999999999</v>
      </c>
      <c r="AG32" s="39">
        <v>14.399800000000001</v>
      </c>
      <c r="AH32" s="39">
        <v>0</v>
      </c>
      <c r="AI32" s="39">
        <v>14.399800000000001</v>
      </c>
      <c r="AJ32" s="39" t="s">
        <v>265</v>
      </c>
      <c r="AK32" s="39">
        <v>0</v>
      </c>
      <c r="AL32" s="39">
        <v>14.399800000000001</v>
      </c>
      <c r="AM32" s="39">
        <v>23.416799999999999</v>
      </c>
    </row>
    <row r="33" spans="1:39" hidden="1" outlineLevel="1">
      <c r="A33" s="9">
        <v>41214</v>
      </c>
      <c r="B33" s="39">
        <v>27.861599999999999</v>
      </c>
      <c r="C33" s="39">
        <v>30.650700000000001</v>
      </c>
      <c r="D33" s="39">
        <v>34.528199999999998</v>
      </c>
      <c r="E33" s="39">
        <v>27.095800000000001</v>
      </c>
      <c r="F33" s="39">
        <v>20.841899999999999</v>
      </c>
      <c r="G33" s="39">
        <v>29.979199999999999</v>
      </c>
      <c r="H33" s="39">
        <v>23.9922</v>
      </c>
      <c r="I33" s="39">
        <v>30.6602</v>
      </c>
      <c r="J33" s="39">
        <v>34.531199999999998</v>
      </c>
      <c r="K33" s="39">
        <v>27.108699999999999</v>
      </c>
      <c r="L33" s="39">
        <v>20.841899999999999</v>
      </c>
      <c r="M33" s="39">
        <v>29.979199999999999</v>
      </c>
      <c r="N33" s="39">
        <v>24.036200000000001</v>
      </c>
      <c r="O33" s="39">
        <v>9.9498999999999995</v>
      </c>
      <c r="P33" s="39">
        <v>2.0737000000000001</v>
      </c>
      <c r="Q33" s="39">
        <v>10.8</v>
      </c>
      <c r="R33" s="39" t="s">
        <v>265</v>
      </c>
      <c r="S33" s="39" t="s">
        <v>265</v>
      </c>
      <c r="T33" s="39">
        <v>10.8</v>
      </c>
      <c r="U33" s="39">
        <v>16.672899999999998</v>
      </c>
      <c r="V33" s="39">
        <v>0</v>
      </c>
      <c r="W33" s="39">
        <v>16.672899999999998</v>
      </c>
      <c r="X33" s="39">
        <v>0</v>
      </c>
      <c r="Y33" s="39">
        <v>18</v>
      </c>
      <c r="Z33" s="39">
        <v>16.438099999999999</v>
      </c>
      <c r="AA33" s="39">
        <v>17.377300000000002</v>
      </c>
      <c r="AB33" s="39">
        <v>0</v>
      </c>
      <c r="AC33" s="39">
        <v>17.377300000000002</v>
      </c>
      <c r="AD33" s="39">
        <v>0</v>
      </c>
      <c r="AE33" s="39">
        <v>18</v>
      </c>
      <c r="AF33" s="39">
        <v>17.180700000000002</v>
      </c>
      <c r="AG33" s="39">
        <v>15.4916</v>
      </c>
      <c r="AH33" s="39">
        <v>0</v>
      </c>
      <c r="AI33" s="39">
        <v>15.4916</v>
      </c>
      <c r="AJ33" s="39" t="s">
        <v>265</v>
      </c>
      <c r="AK33" s="39" t="s">
        <v>265</v>
      </c>
      <c r="AL33" s="39">
        <v>15.4916</v>
      </c>
      <c r="AM33" s="39">
        <v>23.685600000000001</v>
      </c>
    </row>
    <row r="34" spans="1:39" hidden="1" outlineLevel="1">
      <c r="A34" s="9">
        <v>41244</v>
      </c>
      <c r="B34" s="39">
        <v>28.3291</v>
      </c>
      <c r="C34" s="39">
        <v>30.730799999999999</v>
      </c>
      <c r="D34" s="39">
        <v>34.734499999999997</v>
      </c>
      <c r="E34" s="39">
        <v>26.509599999999999</v>
      </c>
      <c r="F34" s="39">
        <v>19.428100000000001</v>
      </c>
      <c r="G34" s="39">
        <v>28.930099999999999</v>
      </c>
      <c r="H34" s="39">
        <v>23.323</v>
      </c>
      <c r="I34" s="39">
        <v>30.748899999999999</v>
      </c>
      <c r="J34" s="39">
        <v>34.7346</v>
      </c>
      <c r="K34" s="39">
        <v>26.537600000000001</v>
      </c>
      <c r="L34" s="39">
        <v>19.428100000000001</v>
      </c>
      <c r="M34" s="39">
        <v>28.930099999999999</v>
      </c>
      <c r="N34" s="39">
        <v>23.518699999999999</v>
      </c>
      <c r="O34" s="39">
        <v>13.7706</v>
      </c>
      <c r="P34" s="39">
        <v>26.907800000000002</v>
      </c>
      <c r="Q34" s="39">
        <v>13.64</v>
      </c>
      <c r="R34" s="39" t="s">
        <v>265</v>
      </c>
      <c r="S34" s="39">
        <v>0</v>
      </c>
      <c r="T34" s="39">
        <v>13.64</v>
      </c>
      <c r="U34" s="39">
        <v>19.171900000000001</v>
      </c>
      <c r="V34" s="39">
        <v>0</v>
      </c>
      <c r="W34" s="39">
        <v>19.171900000000001</v>
      </c>
      <c r="X34" s="39">
        <v>0</v>
      </c>
      <c r="Y34" s="39">
        <v>0</v>
      </c>
      <c r="Z34" s="39">
        <v>19.171900000000001</v>
      </c>
      <c r="AA34" s="39">
        <v>19.171900000000001</v>
      </c>
      <c r="AB34" s="39">
        <v>0</v>
      </c>
      <c r="AC34" s="39">
        <v>19.171900000000001</v>
      </c>
      <c r="AD34" s="39">
        <v>0</v>
      </c>
      <c r="AE34" s="39">
        <v>0</v>
      </c>
      <c r="AF34" s="39">
        <v>19.171900000000001</v>
      </c>
      <c r="AG34" s="39">
        <v>0</v>
      </c>
      <c r="AH34" s="39">
        <v>0</v>
      </c>
      <c r="AI34" s="39">
        <v>0</v>
      </c>
      <c r="AJ34" s="39" t="s">
        <v>265</v>
      </c>
      <c r="AK34" s="39">
        <v>0</v>
      </c>
      <c r="AL34" s="39">
        <v>0</v>
      </c>
      <c r="AM34" s="39">
        <v>23.833200000000001</v>
      </c>
    </row>
    <row r="35" spans="1:39" hidden="1" outlineLevel="1">
      <c r="A35" s="9">
        <v>41275</v>
      </c>
      <c r="B35" s="39">
        <v>29.7227</v>
      </c>
      <c r="C35" s="39">
        <v>31.9712</v>
      </c>
      <c r="D35" s="39">
        <v>34.801600000000001</v>
      </c>
      <c r="E35" s="39">
        <v>27.989699999999999</v>
      </c>
      <c r="F35" s="39">
        <v>20.352399999999999</v>
      </c>
      <c r="G35" s="39">
        <v>29.998200000000001</v>
      </c>
      <c r="H35" s="39">
        <v>30.141200000000001</v>
      </c>
      <c r="I35" s="39">
        <v>31.971399999999999</v>
      </c>
      <c r="J35" s="39">
        <v>34.801900000000003</v>
      </c>
      <c r="K35" s="39">
        <v>27.989699999999999</v>
      </c>
      <c r="L35" s="39">
        <v>20.352399999999999</v>
      </c>
      <c r="M35" s="39">
        <v>29.998200000000001</v>
      </c>
      <c r="N35" s="39">
        <v>30.141200000000001</v>
      </c>
      <c r="O35" s="39">
        <v>7.673</v>
      </c>
      <c r="P35" s="39">
        <v>7.673</v>
      </c>
      <c r="Q35" s="39" t="s">
        <v>265</v>
      </c>
      <c r="R35" s="39" t="s">
        <v>265</v>
      </c>
      <c r="S35" s="39" t="s">
        <v>265</v>
      </c>
      <c r="T35" s="39" t="s">
        <v>265</v>
      </c>
      <c r="U35" s="39">
        <v>18.349900000000002</v>
      </c>
      <c r="V35" s="39">
        <v>0</v>
      </c>
      <c r="W35" s="39">
        <v>18.349900000000002</v>
      </c>
      <c r="X35" s="39">
        <v>0</v>
      </c>
      <c r="Y35" s="39">
        <v>0</v>
      </c>
      <c r="Z35" s="39">
        <v>18.349900000000002</v>
      </c>
      <c r="AA35" s="39">
        <v>18.349900000000002</v>
      </c>
      <c r="AB35" s="39">
        <v>0</v>
      </c>
      <c r="AC35" s="39">
        <v>18.349900000000002</v>
      </c>
      <c r="AD35" s="39">
        <v>0</v>
      </c>
      <c r="AE35" s="39">
        <v>0</v>
      </c>
      <c r="AF35" s="39">
        <v>18.349900000000002</v>
      </c>
      <c r="AG35" s="39">
        <v>0</v>
      </c>
      <c r="AH35" s="39">
        <v>0</v>
      </c>
      <c r="AI35" s="39" t="s">
        <v>265</v>
      </c>
      <c r="AJ35" s="39" t="s">
        <v>265</v>
      </c>
      <c r="AK35" s="39" t="s">
        <v>265</v>
      </c>
      <c r="AL35" s="39" t="s">
        <v>265</v>
      </c>
      <c r="AM35" s="39">
        <v>24.178699999999999</v>
      </c>
    </row>
    <row r="36" spans="1:39" hidden="1" outlineLevel="1">
      <c r="A36" s="9">
        <v>41306</v>
      </c>
      <c r="B36" s="39">
        <v>28.686299999999999</v>
      </c>
      <c r="C36" s="39">
        <v>31.979700000000001</v>
      </c>
      <c r="D36" s="39">
        <v>34.631799999999998</v>
      </c>
      <c r="E36" s="39">
        <v>28.968499999999999</v>
      </c>
      <c r="F36" s="39">
        <v>21.955300000000001</v>
      </c>
      <c r="G36" s="39">
        <v>30.6295</v>
      </c>
      <c r="H36" s="39">
        <v>29.9694</v>
      </c>
      <c r="I36" s="39">
        <v>31.988499999999998</v>
      </c>
      <c r="J36" s="39">
        <v>34.631900000000002</v>
      </c>
      <c r="K36" s="39">
        <v>28.984200000000001</v>
      </c>
      <c r="L36" s="39">
        <v>21.955300000000001</v>
      </c>
      <c r="M36" s="39">
        <v>30.6295</v>
      </c>
      <c r="N36" s="39">
        <v>30.098299999999998</v>
      </c>
      <c r="O36" s="39">
        <v>12.8269</v>
      </c>
      <c r="P36" s="39">
        <v>16.591200000000001</v>
      </c>
      <c r="Q36" s="39">
        <v>12.8</v>
      </c>
      <c r="R36" s="39" t="s">
        <v>265</v>
      </c>
      <c r="S36" s="39" t="s">
        <v>265</v>
      </c>
      <c r="T36" s="39">
        <v>12.8</v>
      </c>
      <c r="U36" s="39">
        <v>12.3529</v>
      </c>
      <c r="V36" s="39">
        <v>0</v>
      </c>
      <c r="W36" s="39">
        <v>12.3529</v>
      </c>
      <c r="X36" s="39">
        <v>0</v>
      </c>
      <c r="Y36" s="39">
        <v>25.668600000000001</v>
      </c>
      <c r="Z36" s="39">
        <v>7.3887999999999998</v>
      </c>
      <c r="AA36" s="39">
        <v>22.478200000000001</v>
      </c>
      <c r="AB36" s="39">
        <v>0</v>
      </c>
      <c r="AC36" s="39">
        <v>22.478200000000001</v>
      </c>
      <c r="AD36" s="39">
        <v>0</v>
      </c>
      <c r="AE36" s="39">
        <v>25.668600000000001</v>
      </c>
      <c r="AF36" s="39">
        <v>19.361499999999999</v>
      </c>
      <c r="AG36" s="39">
        <v>0</v>
      </c>
      <c r="AH36" s="39">
        <v>0</v>
      </c>
      <c r="AI36" s="39">
        <v>0</v>
      </c>
      <c r="AJ36" s="39" t="s">
        <v>265</v>
      </c>
      <c r="AK36" s="39" t="s">
        <v>265</v>
      </c>
      <c r="AL36" s="39">
        <v>0</v>
      </c>
      <c r="AM36" s="39">
        <v>24.308900000000001</v>
      </c>
    </row>
    <row r="37" spans="1:39" hidden="1" outlineLevel="1">
      <c r="A37" s="9">
        <v>41334</v>
      </c>
      <c r="B37" s="39">
        <v>29.1281</v>
      </c>
      <c r="C37" s="39">
        <v>31.864999999999998</v>
      </c>
      <c r="D37" s="39">
        <v>35.114600000000003</v>
      </c>
      <c r="E37" s="39">
        <v>27.692</v>
      </c>
      <c r="F37" s="39">
        <v>23.387699999999999</v>
      </c>
      <c r="G37" s="39">
        <v>28.634899999999998</v>
      </c>
      <c r="H37" s="39">
        <v>30.782800000000002</v>
      </c>
      <c r="I37" s="39">
        <v>31.865300000000001</v>
      </c>
      <c r="J37" s="39">
        <v>35.115299999999998</v>
      </c>
      <c r="K37" s="39">
        <v>27.692</v>
      </c>
      <c r="L37" s="39">
        <v>23.387699999999999</v>
      </c>
      <c r="M37" s="39">
        <v>28.634899999999998</v>
      </c>
      <c r="N37" s="39">
        <v>30.782800000000002</v>
      </c>
      <c r="O37" s="39">
        <v>5.5031999999999996</v>
      </c>
      <c r="P37" s="39">
        <v>5.5031999999999996</v>
      </c>
      <c r="Q37" s="39" t="s">
        <v>265</v>
      </c>
      <c r="R37" s="39" t="s">
        <v>265</v>
      </c>
      <c r="S37" s="39" t="s">
        <v>265</v>
      </c>
      <c r="T37" s="39" t="s">
        <v>265</v>
      </c>
      <c r="U37" s="39">
        <v>20.243400000000001</v>
      </c>
      <c r="V37" s="39">
        <v>0</v>
      </c>
      <c r="W37" s="39">
        <v>20.243400000000001</v>
      </c>
      <c r="X37" s="39">
        <v>0</v>
      </c>
      <c r="Y37" s="39">
        <v>20.717400000000001</v>
      </c>
      <c r="Z37" s="39">
        <v>20.124700000000001</v>
      </c>
      <c r="AA37" s="39">
        <v>20.243400000000001</v>
      </c>
      <c r="AB37" s="39">
        <v>0</v>
      </c>
      <c r="AC37" s="39">
        <v>20.243400000000001</v>
      </c>
      <c r="AD37" s="39">
        <v>0</v>
      </c>
      <c r="AE37" s="39">
        <v>20.717400000000001</v>
      </c>
      <c r="AF37" s="39">
        <v>20.124700000000001</v>
      </c>
      <c r="AG37" s="39">
        <v>0</v>
      </c>
      <c r="AH37" s="39">
        <v>0</v>
      </c>
      <c r="AI37" s="39" t="s">
        <v>265</v>
      </c>
      <c r="AJ37" s="39" t="s">
        <v>265</v>
      </c>
      <c r="AK37" s="39" t="s">
        <v>265</v>
      </c>
      <c r="AL37" s="39" t="s">
        <v>265</v>
      </c>
      <c r="AM37" s="39">
        <v>24.311299999999999</v>
      </c>
    </row>
    <row r="38" spans="1:39" hidden="1" outlineLevel="1">
      <c r="A38" s="9">
        <v>41365</v>
      </c>
      <c r="B38" s="39">
        <v>28.435099999999998</v>
      </c>
      <c r="C38" s="39">
        <v>31.256399999999999</v>
      </c>
      <c r="D38" s="39">
        <v>34.860199999999999</v>
      </c>
      <c r="E38" s="39">
        <v>27.534199999999998</v>
      </c>
      <c r="F38" s="39">
        <v>21.6326</v>
      </c>
      <c r="G38" s="39">
        <v>29.593499999999999</v>
      </c>
      <c r="H38" s="39">
        <v>25.784199999999998</v>
      </c>
      <c r="I38" s="39">
        <v>31.257400000000001</v>
      </c>
      <c r="J38" s="39">
        <v>34.862499999999997</v>
      </c>
      <c r="K38" s="39">
        <v>27.534199999999998</v>
      </c>
      <c r="L38" s="39">
        <v>21.6326</v>
      </c>
      <c r="M38" s="39">
        <v>29.593499999999999</v>
      </c>
      <c r="N38" s="39">
        <v>25.784199999999998</v>
      </c>
      <c r="O38" s="39">
        <v>3.8325999999999998</v>
      </c>
      <c r="P38" s="39">
        <v>3.8325999999999998</v>
      </c>
      <c r="Q38" s="39" t="s">
        <v>265</v>
      </c>
      <c r="R38" s="39" t="s">
        <v>265</v>
      </c>
      <c r="S38" s="39" t="s">
        <v>265</v>
      </c>
      <c r="T38" s="39" t="s">
        <v>265</v>
      </c>
      <c r="U38" s="39">
        <v>21.595700000000001</v>
      </c>
      <c r="V38" s="39">
        <v>0</v>
      </c>
      <c r="W38" s="39">
        <v>21.595700000000001</v>
      </c>
      <c r="X38" s="39">
        <v>0</v>
      </c>
      <c r="Y38" s="39">
        <v>25.5533</v>
      </c>
      <c r="Z38" s="39">
        <v>19.4251</v>
      </c>
      <c r="AA38" s="39">
        <v>21.595700000000001</v>
      </c>
      <c r="AB38" s="39">
        <v>0</v>
      </c>
      <c r="AC38" s="39">
        <v>21.595700000000001</v>
      </c>
      <c r="AD38" s="39">
        <v>0</v>
      </c>
      <c r="AE38" s="39">
        <v>25.5533</v>
      </c>
      <c r="AF38" s="39">
        <v>19.4251</v>
      </c>
      <c r="AG38" s="39">
        <v>0</v>
      </c>
      <c r="AH38" s="39">
        <v>0</v>
      </c>
      <c r="AI38" s="39" t="s">
        <v>265</v>
      </c>
      <c r="AJ38" s="39" t="s">
        <v>265</v>
      </c>
      <c r="AK38" s="39" t="s">
        <v>265</v>
      </c>
      <c r="AL38" s="39" t="s">
        <v>265</v>
      </c>
      <c r="AM38" s="39">
        <v>24.1814</v>
      </c>
    </row>
    <row r="39" spans="1:39" hidden="1" outlineLevel="1">
      <c r="A39" s="9">
        <v>41395</v>
      </c>
      <c r="B39" s="39">
        <v>28.552099999999999</v>
      </c>
      <c r="C39" s="39">
        <v>31.425599999999999</v>
      </c>
      <c r="D39" s="39">
        <v>34.849600000000002</v>
      </c>
      <c r="E39" s="39">
        <v>28.123799999999999</v>
      </c>
      <c r="F39" s="39">
        <v>21.771000000000001</v>
      </c>
      <c r="G39" s="39">
        <v>30.435099999999998</v>
      </c>
      <c r="H39" s="39">
        <v>26.811800000000002</v>
      </c>
      <c r="I39" s="39">
        <v>31.447399999999998</v>
      </c>
      <c r="J39" s="39">
        <v>34.850099999999998</v>
      </c>
      <c r="K39" s="39">
        <v>28.16</v>
      </c>
      <c r="L39" s="39">
        <v>21.771000000000001</v>
      </c>
      <c r="M39" s="39">
        <v>30.435099999999998</v>
      </c>
      <c r="N39" s="39">
        <v>27.104700000000001</v>
      </c>
      <c r="O39" s="39">
        <v>8.7246000000000006</v>
      </c>
      <c r="P39" s="39">
        <v>14.602499999999999</v>
      </c>
      <c r="Q39" s="39">
        <v>8.6363000000000003</v>
      </c>
      <c r="R39" s="39" t="s">
        <v>265</v>
      </c>
      <c r="S39" s="39" t="s">
        <v>265</v>
      </c>
      <c r="T39" s="39">
        <v>8.6363000000000003</v>
      </c>
      <c r="U39" s="39">
        <v>18.3461</v>
      </c>
      <c r="V39" s="39">
        <v>0</v>
      </c>
      <c r="W39" s="39">
        <v>18.3461</v>
      </c>
      <c r="X39" s="39">
        <v>0</v>
      </c>
      <c r="Y39" s="39">
        <v>0</v>
      </c>
      <c r="Z39" s="39">
        <v>18.3461</v>
      </c>
      <c r="AA39" s="39">
        <v>18.3461</v>
      </c>
      <c r="AB39" s="39">
        <v>0</v>
      </c>
      <c r="AC39" s="39">
        <v>18.3461</v>
      </c>
      <c r="AD39" s="39">
        <v>0</v>
      </c>
      <c r="AE39" s="39">
        <v>0</v>
      </c>
      <c r="AF39" s="39">
        <v>18.3461</v>
      </c>
      <c r="AG39" s="39">
        <v>0</v>
      </c>
      <c r="AH39" s="39">
        <v>0</v>
      </c>
      <c r="AI39" s="39">
        <v>0</v>
      </c>
      <c r="AJ39" s="39" t="s">
        <v>265</v>
      </c>
      <c r="AK39" s="39" t="s">
        <v>265</v>
      </c>
      <c r="AL39" s="39">
        <v>0</v>
      </c>
      <c r="AM39" s="39">
        <v>24.319099999999999</v>
      </c>
    </row>
    <row r="40" spans="1:39" hidden="1" outlineLevel="1">
      <c r="A40" s="9">
        <v>41426</v>
      </c>
      <c r="B40" s="39">
        <v>26.994499999999999</v>
      </c>
      <c r="C40" s="39">
        <v>29.7743</v>
      </c>
      <c r="D40" s="39">
        <v>33.927199999999999</v>
      </c>
      <c r="E40" s="39">
        <v>27.9513</v>
      </c>
      <c r="F40" s="39">
        <v>21.926500000000001</v>
      </c>
      <c r="G40" s="39">
        <v>29.605699999999999</v>
      </c>
      <c r="H40" s="39">
        <v>27.725999999999999</v>
      </c>
      <c r="I40" s="39">
        <v>29.782800000000002</v>
      </c>
      <c r="J40" s="39">
        <v>33.927399999999999</v>
      </c>
      <c r="K40" s="39">
        <v>27.962199999999999</v>
      </c>
      <c r="L40" s="39">
        <v>21.926500000000001</v>
      </c>
      <c r="M40" s="39">
        <v>29.605699999999999</v>
      </c>
      <c r="N40" s="39">
        <v>27.766200000000001</v>
      </c>
      <c r="O40" s="39">
        <v>11.3515</v>
      </c>
      <c r="P40" s="39">
        <v>16.833500000000001</v>
      </c>
      <c r="Q40" s="39">
        <v>11.3</v>
      </c>
      <c r="R40" s="39" t="s">
        <v>265</v>
      </c>
      <c r="S40" s="39" t="s">
        <v>265</v>
      </c>
      <c r="T40" s="39">
        <v>11.3</v>
      </c>
      <c r="U40" s="39">
        <v>18.9328</v>
      </c>
      <c r="V40" s="39">
        <v>0</v>
      </c>
      <c r="W40" s="39">
        <v>18.9328</v>
      </c>
      <c r="X40" s="39">
        <v>0</v>
      </c>
      <c r="Y40" s="39">
        <v>0</v>
      </c>
      <c r="Z40" s="39">
        <v>18.9328</v>
      </c>
      <c r="AA40" s="39">
        <v>18.9328</v>
      </c>
      <c r="AB40" s="39">
        <v>0</v>
      </c>
      <c r="AC40" s="39">
        <v>18.9328</v>
      </c>
      <c r="AD40" s="39">
        <v>0</v>
      </c>
      <c r="AE40" s="39">
        <v>0</v>
      </c>
      <c r="AF40" s="39">
        <v>18.9328</v>
      </c>
      <c r="AG40" s="39">
        <v>0</v>
      </c>
      <c r="AH40" s="39">
        <v>0</v>
      </c>
      <c r="AI40" s="39">
        <v>0</v>
      </c>
      <c r="AJ40" s="39" t="s">
        <v>265</v>
      </c>
      <c r="AK40" s="39" t="s">
        <v>265</v>
      </c>
      <c r="AL40" s="39">
        <v>0</v>
      </c>
      <c r="AM40" s="39">
        <v>24.030100000000001</v>
      </c>
    </row>
    <row r="41" spans="1:39" hidden="1" outlineLevel="1">
      <c r="A41" s="9">
        <v>41456</v>
      </c>
      <c r="B41" s="39">
        <v>27.8523</v>
      </c>
      <c r="C41" s="39">
        <v>30.857900000000001</v>
      </c>
      <c r="D41" s="39">
        <v>34.4878</v>
      </c>
      <c r="E41" s="39">
        <v>28.787800000000001</v>
      </c>
      <c r="F41" s="39">
        <v>23.541899999999998</v>
      </c>
      <c r="G41" s="39">
        <v>29.877400000000002</v>
      </c>
      <c r="H41" s="39">
        <v>29.4239</v>
      </c>
      <c r="I41" s="39">
        <v>30.863499999999998</v>
      </c>
      <c r="J41" s="39">
        <v>34.488100000000003</v>
      </c>
      <c r="K41" s="39">
        <v>28.7956</v>
      </c>
      <c r="L41" s="39">
        <v>23.541899999999998</v>
      </c>
      <c r="M41" s="39">
        <v>29.877400000000002</v>
      </c>
      <c r="N41" s="39">
        <v>29.4739</v>
      </c>
      <c r="O41" s="39">
        <v>12.8184</v>
      </c>
      <c r="P41" s="39">
        <v>28.513500000000001</v>
      </c>
      <c r="Q41" s="39">
        <v>11.8</v>
      </c>
      <c r="R41" s="39" t="s">
        <v>265</v>
      </c>
      <c r="S41" s="39" t="s">
        <v>265</v>
      </c>
      <c r="T41" s="39">
        <v>11.8</v>
      </c>
      <c r="U41" s="39">
        <v>19.534700000000001</v>
      </c>
      <c r="V41" s="39">
        <v>0</v>
      </c>
      <c r="W41" s="39">
        <v>19.534700000000001</v>
      </c>
      <c r="X41" s="39">
        <v>0</v>
      </c>
      <c r="Y41" s="39">
        <v>20.231400000000001</v>
      </c>
      <c r="Z41" s="39">
        <v>19.450900000000001</v>
      </c>
      <c r="AA41" s="39">
        <v>19.534700000000001</v>
      </c>
      <c r="AB41" s="39">
        <v>0</v>
      </c>
      <c r="AC41" s="39">
        <v>19.534700000000001</v>
      </c>
      <c r="AD41" s="39">
        <v>0</v>
      </c>
      <c r="AE41" s="39">
        <v>20.231400000000001</v>
      </c>
      <c r="AF41" s="39">
        <v>19.450900000000001</v>
      </c>
      <c r="AG41" s="39">
        <v>0</v>
      </c>
      <c r="AH41" s="39">
        <v>0</v>
      </c>
      <c r="AI41" s="39">
        <v>0</v>
      </c>
      <c r="AJ41" s="39" t="s">
        <v>265</v>
      </c>
      <c r="AK41" s="39" t="s">
        <v>265</v>
      </c>
      <c r="AL41" s="39">
        <v>0</v>
      </c>
      <c r="AM41" s="39">
        <v>24.437000000000001</v>
      </c>
    </row>
    <row r="42" spans="1:39" hidden="1" outlineLevel="1">
      <c r="A42" s="9">
        <v>41487</v>
      </c>
      <c r="B42" s="39">
        <v>26.117599999999999</v>
      </c>
      <c r="C42" s="39">
        <v>27.656600000000001</v>
      </c>
      <c r="D42" s="39">
        <v>31.562000000000001</v>
      </c>
      <c r="E42" s="39">
        <v>26.178100000000001</v>
      </c>
      <c r="F42" s="39">
        <v>19.7133</v>
      </c>
      <c r="G42" s="39">
        <v>27.717500000000001</v>
      </c>
      <c r="H42" s="39">
        <v>26.129300000000001</v>
      </c>
      <c r="I42" s="39">
        <v>27.6568</v>
      </c>
      <c r="J42" s="39">
        <v>31.562899999999999</v>
      </c>
      <c r="K42" s="39">
        <v>26.178100000000001</v>
      </c>
      <c r="L42" s="39">
        <v>19.7133</v>
      </c>
      <c r="M42" s="39">
        <v>27.717500000000001</v>
      </c>
      <c r="N42" s="39">
        <v>26.129300000000001</v>
      </c>
      <c r="O42" s="39">
        <v>2.3123</v>
      </c>
      <c r="P42" s="39">
        <v>2.3123</v>
      </c>
      <c r="Q42" s="39" t="s">
        <v>265</v>
      </c>
      <c r="R42" s="39" t="s">
        <v>265</v>
      </c>
      <c r="S42" s="39" t="s">
        <v>265</v>
      </c>
      <c r="T42" s="39" t="s">
        <v>265</v>
      </c>
      <c r="U42" s="39">
        <v>18.453399999999998</v>
      </c>
      <c r="V42" s="39">
        <v>0</v>
      </c>
      <c r="W42" s="39">
        <v>18.453399999999998</v>
      </c>
      <c r="X42" s="39">
        <v>0</v>
      </c>
      <c r="Y42" s="39">
        <v>0</v>
      </c>
      <c r="Z42" s="39">
        <v>18.453399999999998</v>
      </c>
      <c r="AA42" s="39">
        <v>18.453399999999998</v>
      </c>
      <c r="AB42" s="39">
        <v>0</v>
      </c>
      <c r="AC42" s="39">
        <v>18.453399999999998</v>
      </c>
      <c r="AD42" s="39">
        <v>0</v>
      </c>
      <c r="AE42" s="39">
        <v>0</v>
      </c>
      <c r="AF42" s="39">
        <v>18.453399999999998</v>
      </c>
      <c r="AG42" s="39">
        <v>0</v>
      </c>
      <c r="AH42" s="39">
        <v>0</v>
      </c>
      <c r="AI42" s="39" t="s">
        <v>265</v>
      </c>
      <c r="AJ42" s="39" t="s">
        <v>265</v>
      </c>
      <c r="AK42" s="39" t="s">
        <v>265</v>
      </c>
      <c r="AL42" s="39" t="s">
        <v>265</v>
      </c>
      <c r="AM42" s="39">
        <v>24.3889</v>
      </c>
    </row>
    <row r="43" spans="1:39" hidden="1" outlineLevel="1">
      <c r="A43" s="9">
        <v>41518</v>
      </c>
      <c r="B43" s="39">
        <v>26.2578</v>
      </c>
      <c r="C43" s="39">
        <v>27.735199999999999</v>
      </c>
      <c r="D43" s="39">
        <v>29.157599999999999</v>
      </c>
      <c r="E43" s="39">
        <v>27.1462</v>
      </c>
      <c r="F43" s="39">
        <v>20.453700000000001</v>
      </c>
      <c r="G43" s="39">
        <v>29.588100000000001</v>
      </c>
      <c r="H43" s="39">
        <v>26.8263</v>
      </c>
      <c r="I43" s="39">
        <v>27.772099999999998</v>
      </c>
      <c r="J43" s="39">
        <v>29.157</v>
      </c>
      <c r="K43" s="39">
        <v>27.196000000000002</v>
      </c>
      <c r="L43" s="39">
        <v>20.453700000000001</v>
      </c>
      <c r="M43" s="39">
        <v>29.588100000000001</v>
      </c>
      <c r="N43" s="39">
        <v>27.2684</v>
      </c>
      <c r="O43" s="39">
        <v>16.678899999999999</v>
      </c>
      <c r="P43" s="39">
        <v>43.2074</v>
      </c>
      <c r="Q43" s="39">
        <v>16.5639</v>
      </c>
      <c r="R43" s="39" t="s">
        <v>265</v>
      </c>
      <c r="S43" s="39" t="s">
        <v>265</v>
      </c>
      <c r="T43" s="39">
        <v>16.5639</v>
      </c>
      <c r="U43" s="39">
        <v>17.484300000000001</v>
      </c>
      <c r="V43" s="39">
        <v>0</v>
      </c>
      <c r="W43" s="39">
        <v>17.484300000000001</v>
      </c>
      <c r="X43" s="39">
        <v>0</v>
      </c>
      <c r="Y43" s="39">
        <v>17.09</v>
      </c>
      <c r="Z43" s="39">
        <v>17.564</v>
      </c>
      <c r="AA43" s="39">
        <v>17.484300000000001</v>
      </c>
      <c r="AB43" s="39">
        <v>0</v>
      </c>
      <c r="AC43" s="39">
        <v>17.484300000000001</v>
      </c>
      <c r="AD43" s="39">
        <v>0</v>
      </c>
      <c r="AE43" s="39">
        <v>17.09</v>
      </c>
      <c r="AF43" s="39">
        <v>17.564</v>
      </c>
      <c r="AG43" s="39">
        <v>0</v>
      </c>
      <c r="AH43" s="39">
        <v>0</v>
      </c>
      <c r="AI43" s="39">
        <v>0</v>
      </c>
      <c r="AJ43" s="39" t="s">
        <v>265</v>
      </c>
      <c r="AK43" s="39" t="s">
        <v>265</v>
      </c>
      <c r="AL43" s="39">
        <v>0</v>
      </c>
      <c r="AM43" s="39">
        <v>24.678000000000001</v>
      </c>
    </row>
    <row r="44" spans="1:39" hidden="1" outlineLevel="1">
      <c r="A44" s="9">
        <v>41548</v>
      </c>
      <c r="B44" s="39">
        <v>26.019600000000001</v>
      </c>
      <c r="C44" s="39">
        <v>27.8749</v>
      </c>
      <c r="D44" s="39">
        <v>29.498000000000001</v>
      </c>
      <c r="E44" s="39">
        <v>27.076699999999999</v>
      </c>
      <c r="F44" s="39">
        <v>20.285399999999999</v>
      </c>
      <c r="G44" s="39">
        <v>28.447600000000001</v>
      </c>
      <c r="H44" s="39">
        <v>28.406400000000001</v>
      </c>
      <c r="I44" s="39">
        <v>27.8767</v>
      </c>
      <c r="J44" s="39">
        <v>29.498699999999999</v>
      </c>
      <c r="K44" s="39">
        <v>27.078900000000001</v>
      </c>
      <c r="L44" s="39">
        <v>20.285399999999999</v>
      </c>
      <c r="M44" s="39">
        <v>28.447600000000001</v>
      </c>
      <c r="N44" s="39">
        <v>28.421500000000002</v>
      </c>
      <c r="O44" s="39">
        <v>11.680999999999999</v>
      </c>
      <c r="P44" s="39">
        <v>7.9337</v>
      </c>
      <c r="Q44" s="39">
        <v>12.0784</v>
      </c>
      <c r="R44" s="39">
        <v>0</v>
      </c>
      <c r="S44" s="39" t="s">
        <v>265</v>
      </c>
      <c r="T44" s="39">
        <v>12.0784</v>
      </c>
      <c r="U44" s="39">
        <v>19.925699999999999</v>
      </c>
      <c r="V44" s="39">
        <v>0</v>
      </c>
      <c r="W44" s="39">
        <v>19.925699999999999</v>
      </c>
      <c r="X44" s="39">
        <v>0</v>
      </c>
      <c r="Y44" s="39">
        <v>0</v>
      </c>
      <c r="Z44" s="39">
        <v>19.925699999999999</v>
      </c>
      <c r="AA44" s="39">
        <v>19.925699999999999</v>
      </c>
      <c r="AB44" s="39">
        <v>0</v>
      </c>
      <c r="AC44" s="39">
        <v>19.925699999999999</v>
      </c>
      <c r="AD44" s="39">
        <v>0</v>
      </c>
      <c r="AE44" s="39">
        <v>0</v>
      </c>
      <c r="AF44" s="39">
        <v>19.925699999999999</v>
      </c>
      <c r="AG44" s="39">
        <v>0</v>
      </c>
      <c r="AH44" s="39">
        <v>0</v>
      </c>
      <c r="AI44" s="39">
        <v>0</v>
      </c>
      <c r="AJ44" s="39">
        <v>0</v>
      </c>
      <c r="AK44" s="39" t="s">
        <v>265</v>
      </c>
      <c r="AL44" s="39">
        <v>0</v>
      </c>
      <c r="AM44" s="39">
        <v>24.428699999999999</v>
      </c>
    </row>
    <row r="45" spans="1:39" hidden="1" outlineLevel="1">
      <c r="A45" s="9">
        <v>41579</v>
      </c>
      <c r="B45" s="39">
        <v>25.9892</v>
      </c>
      <c r="C45" s="39">
        <v>27.956800000000001</v>
      </c>
      <c r="D45" s="39">
        <v>29.904299999999999</v>
      </c>
      <c r="E45" s="39">
        <v>26.9346</v>
      </c>
      <c r="F45" s="39">
        <v>22.241900000000001</v>
      </c>
      <c r="G45" s="39">
        <v>28.007300000000001</v>
      </c>
      <c r="H45" s="39">
        <v>25.358599999999999</v>
      </c>
      <c r="I45" s="39">
        <v>27.964500000000001</v>
      </c>
      <c r="J45" s="39">
        <v>29.9056</v>
      </c>
      <c r="K45" s="39">
        <v>26.9451</v>
      </c>
      <c r="L45" s="39">
        <v>22.241900000000001</v>
      </c>
      <c r="M45" s="39">
        <v>28.007300000000001</v>
      </c>
      <c r="N45" s="39">
        <v>25.4222</v>
      </c>
      <c r="O45" s="39">
        <v>10.984</v>
      </c>
      <c r="P45" s="39">
        <v>1.8393999999999999</v>
      </c>
      <c r="Q45" s="39">
        <v>11.3</v>
      </c>
      <c r="R45" s="39">
        <v>0</v>
      </c>
      <c r="S45" s="39" t="s">
        <v>265</v>
      </c>
      <c r="T45" s="39">
        <v>11.3</v>
      </c>
      <c r="U45" s="39">
        <v>18.976800000000001</v>
      </c>
      <c r="V45" s="39">
        <v>0</v>
      </c>
      <c r="W45" s="39">
        <v>18.976800000000001</v>
      </c>
      <c r="X45" s="39">
        <v>0</v>
      </c>
      <c r="Y45" s="39">
        <v>0</v>
      </c>
      <c r="Z45" s="39">
        <v>18.976800000000001</v>
      </c>
      <c r="AA45" s="39">
        <v>18.976800000000001</v>
      </c>
      <c r="AB45" s="39">
        <v>0</v>
      </c>
      <c r="AC45" s="39">
        <v>18.976800000000001</v>
      </c>
      <c r="AD45" s="39">
        <v>0</v>
      </c>
      <c r="AE45" s="39">
        <v>0</v>
      </c>
      <c r="AF45" s="39">
        <v>18.976800000000001</v>
      </c>
      <c r="AG45" s="39">
        <v>0</v>
      </c>
      <c r="AH45" s="39">
        <v>0</v>
      </c>
      <c r="AI45" s="39">
        <v>0</v>
      </c>
      <c r="AJ45" s="39">
        <v>0</v>
      </c>
      <c r="AK45" s="39" t="s">
        <v>265</v>
      </c>
      <c r="AL45" s="39">
        <v>0</v>
      </c>
      <c r="AM45" s="39">
        <v>24.1313</v>
      </c>
    </row>
    <row r="46" spans="1:39" hidden="1" outlineLevel="1">
      <c r="A46" s="9">
        <v>41609</v>
      </c>
      <c r="B46" s="39">
        <v>25.948699999999999</v>
      </c>
      <c r="C46" s="39">
        <v>27.9953</v>
      </c>
      <c r="D46" s="39">
        <v>30.174700000000001</v>
      </c>
      <c r="E46" s="39">
        <v>26.827400000000001</v>
      </c>
      <c r="F46" s="39">
        <v>22.091100000000001</v>
      </c>
      <c r="G46" s="39">
        <v>27.671199999999999</v>
      </c>
      <c r="H46" s="39">
        <v>26.266200000000001</v>
      </c>
      <c r="I46" s="39">
        <v>27.999700000000001</v>
      </c>
      <c r="J46" s="39">
        <v>30.175799999999999</v>
      </c>
      <c r="K46" s="39">
        <v>26.833300000000001</v>
      </c>
      <c r="L46" s="39">
        <v>22.091100000000001</v>
      </c>
      <c r="M46" s="39">
        <v>27.671199999999999</v>
      </c>
      <c r="N46" s="39">
        <v>26.299700000000001</v>
      </c>
      <c r="O46" s="39">
        <v>10.9933</v>
      </c>
      <c r="P46" s="39">
        <v>6.0735999999999999</v>
      </c>
      <c r="Q46" s="39">
        <v>11.3</v>
      </c>
      <c r="R46" s="39" t="s">
        <v>265</v>
      </c>
      <c r="S46" s="39" t="s">
        <v>265</v>
      </c>
      <c r="T46" s="39">
        <v>11.3</v>
      </c>
      <c r="U46" s="39">
        <v>19.1129</v>
      </c>
      <c r="V46" s="39">
        <v>0</v>
      </c>
      <c r="W46" s="39">
        <v>19.1129</v>
      </c>
      <c r="X46" s="39">
        <v>0</v>
      </c>
      <c r="Y46" s="39">
        <v>20.911100000000001</v>
      </c>
      <c r="Z46" s="39">
        <v>18.692499999999999</v>
      </c>
      <c r="AA46" s="39">
        <v>19.1129</v>
      </c>
      <c r="AB46" s="39">
        <v>0</v>
      </c>
      <c r="AC46" s="39">
        <v>19.1129</v>
      </c>
      <c r="AD46" s="39">
        <v>0</v>
      </c>
      <c r="AE46" s="39">
        <v>20.911100000000001</v>
      </c>
      <c r="AF46" s="39">
        <v>18.692499999999999</v>
      </c>
      <c r="AG46" s="39">
        <v>0</v>
      </c>
      <c r="AH46" s="39">
        <v>0</v>
      </c>
      <c r="AI46" s="39">
        <v>0</v>
      </c>
      <c r="AJ46" s="39" t="s">
        <v>265</v>
      </c>
      <c r="AK46" s="39" t="s">
        <v>265</v>
      </c>
      <c r="AL46" s="39">
        <v>0</v>
      </c>
      <c r="AM46" s="39">
        <v>24.243200000000002</v>
      </c>
    </row>
    <row r="47" spans="1:39" hidden="1" outlineLevel="1">
      <c r="A47" s="9">
        <v>41640</v>
      </c>
      <c r="B47" s="39">
        <v>26.201499999999999</v>
      </c>
      <c r="C47" s="39">
        <v>28.149699999999999</v>
      </c>
      <c r="D47" s="39">
        <v>30.399799999999999</v>
      </c>
      <c r="E47" s="39">
        <v>26.670500000000001</v>
      </c>
      <c r="F47" s="39">
        <v>22.919599999999999</v>
      </c>
      <c r="G47" s="39">
        <v>28.1008</v>
      </c>
      <c r="H47" s="39">
        <v>25.825600000000001</v>
      </c>
      <c r="I47" s="39">
        <v>28.149899999999999</v>
      </c>
      <c r="J47" s="39">
        <v>30.400300000000001</v>
      </c>
      <c r="K47" s="39">
        <v>26.670500000000001</v>
      </c>
      <c r="L47" s="39">
        <v>22.919599999999999</v>
      </c>
      <c r="M47" s="39">
        <v>28.1008</v>
      </c>
      <c r="N47" s="39">
        <v>25.825600000000001</v>
      </c>
      <c r="O47" s="39">
        <v>8.2874999999999996</v>
      </c>
      <c r="P47" s="39">
        <v>8.2874999999999996</v>
      </c>
      <c r="Q47" s="39" t="s">
        <v>265</v>
      </c>
      <c r="R47" s="39" t="s">
        <v>265</v>
      </c>
      <c r="S47" s="39" t="s">
        <v>265</v>
      </c>
      <c r="T47" s="39" t="s">
        <v>265</v>
      </c>
      <c r="U47" s="39">
        <v>11.5922</v>
      </c>
      <c r="V47" s="39">
        <v>0</v>
      </c>
      <c r="W47" s="39">
        <v>11.5922</v>
      </c>
      <c r="X47" s="39">
        <v>0</v>
      </c>
      <c r="Y47" s="39">
        <v>10.4299</v>
      </c>
      <c r="Z47" s="39">
        <v>13.6805</v>
      </c>
      <c r="AA47" s="39">
        <v>11.5922</v>
      </c>
      <c r="AB47" s="39">
        <v>0</v>
      </c>
      <c r="AC47" s="39">
        <v>11.5922</v>
      </c>
      <c r="AD47" s="39">
        <v>0</v>
      </c>
      <c r="AE47" s="39">
        <v>10.4299</v>
      </c>
      <c r="AF47" s="39">
        <v>13.6805</v>
      </c>
      <c r="AG47" s="39">
        <v>0</v>
      </c>
      <c r="AH47" s="39">
        <v>0</v>
      </c>
      <c r="AI47" s="39" t="s">
        <v>265</v>
      </c>
      <c r="AJ47" s="39" t="s">
        <v>265</v>
      </c>
      <c r="AK47" s="39" t="s">
        <v>265</v>
      </c>
      <c r="AL47" s="39" t="s">
        <v>265</v>
      </c>
      <c r="AM47" s="39">
        <v>24.819800000000001</v>
      </c>
    </row>
    <row r="48" spans="1:39" hidden="1" outlineLevel="1">
      <c r="A48" s="9">
        <v>41671</v>
      </c>
      <c r="B48" s="39">
        <v>26.018799999999999</v>
      </c>
      <c r="C48" s="39">
        <v>27.9511</v>
      </c>
      <c r="D48" s="39">
        <v>29.918900000000001</v>
      </c>
      <c r="E48" s="39">
        <v>26.769200000000001</v>
      </c>
      <c r="F48" s="39">
        <v>22.505199999999999</v>
      </c>
      <c r="G48" s="39">
        <v>28.905000000000001</v>
      </c>
      <c r="H48" s="39">
        <v>23.461200000000002</v>
      </c>
      <c r="I48" s="39">
        <v>27.9513</v>
      </c>
      <c r="J48" s="39">
        <v>29.9194</v>
      </c>
      <c r="K48" s="39">
        <v>26.769200000000001</v>
      </c>
      <c r="L48" s="39">
        <v>22.505199999999999</v>
      </c>
      <c r="M48" s="39">
        <v>28.905000000000001</v>
      </c>
      <c r="N48" s="39">
        <v>23.461200000000002</v>
      </c>
      <c r="O48" s="39">
        <v>21.192</v>
      </c>
      <c r="P48" s="39">
        <v>21.192</v>
      </c>
      <c r="Q48" s="39" t="s">
        <v>265</v>
      </c>
      <c r="R48" s="39" t="s">
        <v>265</v>
      </c>
      <c r="S48" s="39" t="s">
        <v>265</v>
      </c>
      <c r="T48" s="39" t="s">
        <v>265</v>
      </c>
      <c r="U48" s="39">
        <v>18.763400000000001</v>
      </c>
      <c r="V48" s="39">
        <v>0</v>
      </c>
      <c r="W48" s="39">
        <v>18.763400000000001</v>
      </c>
      <c r="X48" s="39">
        <v>0</v>
      </c>
      <c r="Y48" s="39">
        <v>21.223400000000002</v>
      </c>
      <c r="Z48" s="39">
        <v>17.279499999999999</v>
      </c>
      <c r="AA48" s="39">
        <v>18.763400000000001</v>
      </c>
      <c r="AB48" s="39">
        <v>0</v>
      </c>
      <c r="AC48" s="39">
        <v>18.763400000000001</v>
      </c>
      <c r="AD48" s="39">
        <v>0</v>
      </c>
      <c r="AE48" s="39">
        <v>21.223400000000002</v>
      </c>
      <c r="AF48" s="39">
        <v>17.279499999999999</v>
      </c>
      <c r="AG48" s="39">
        <v>0</v>
      </c>
      <c r="AH48" s="39">
        <v>0</v>
      </c>
      <c r="AI48" s="39" t="s">
        <v>265</v>
      </c>
      <c r="AJ48" s="39" t="s">
        <v>265</v>
      </c>
      <c r="AK48" s="39" t="s">
        <v>265</v>
      </c>
      <c r="AL48" s="39" t="s">
        <v>265</v>
      </c>
      <c r="AM48" s="39">
        <v>24.618200000000002</v>
      </c>
    </row>
    <row r="49" spans="1:39" hidden="1" outlineLevel="1">
      <c r="A49" s="9">
        <v>41699</v>
      </c>
      <c r="B49" s="39">
        <v>26.253699999999998</v>
      </c>
      <c r="C49" s="39">
        <v>27.831399999999999</v>
      </c>
      <c r="D49" s="39">
        <v>29.302399999999999</v>
      </c>
      <c r="E49" s="39">
        <v>26.537600000000001</v>
      </c>
      <c r="F49" s="39">
        <v>22.7319</v>
      </c>
      <c r="G49" s="39">
        <v>28.847100000000001</v>
      </c>
      <c r="H49" s="39">
        <v>29.690899999999999</v>
      </c>
      <c r="I49" s="39">
        <v>27.835899999999999</v>
      </c>
      <c r="J49" s="39">
        <v>29.303599999999999</v>
      </c>
      <c r="K49" s="39">
        <v>26.544599999999999</v>
      </c>
      <c r="L49" s="39">
        <v>22.7319</v>
      </c>
      <c r="M49" s="39">
        <v>28.847200000000001</v>
      </c>
      <c r="N49" s="39">
        <v>29.784600000000001</v>
      </c>
      <c r="O49" s="39">
        <v>11.757300000000001</v>
      </c>
      <c r="P49" s="39">
        <v>10.6065</v>
      </c>
      <c r="Q49" s="39">
        <v>11.888299999999999</v>
      </c>
      <c r="R49" s="39" t="s">
        <v>265</v>
      </c>
      <c r="S49" s="39">
        <v>25.8</v>
      </c>
      <c r="T49" s="39">
        <v>11.5</v>
      </c>
      <c r="U49" s="39">
        <v>20.755700000000001</v>
      </c>
      <c r="V49" s="39">
        <v>0</v>
      </c>
      <c r="W49" s="39">
        <v>20.755700000000001</v>
      </c>
      <c r="X49" s="39">
        <v>0</v>
      </c>
      <c r="Y49" s="39">
        <v>0</v>
      </c>
      <c r="Z49" s="39">
        <v>20.755700000000001</v>
      </c>
      <c r="AA49" s="39">
        <v>20.755700000000001</v>
      </c>
      <c r="AB49" s="39">
        <v>0</v>
      </c>
      <c r="AC49" s="39">
        <v>20.755700000000001</v>
      </c>
      <c r="AD49" s="39">
        <v>0</v>
      </c>
      <c r="AE49" s="39">
        <v>0</v>
      </c>
      <c r="AF49" s="39">
        <v>20.755700000000001</v>
      </c>
      <c r="AG49" s="39">
        <v>0</v>
      </c>
      <c r="AH49" s="39">
        <v>0</v>
      </c>
      <c r="AI49" s="39">
        <v>0</v>
      </c>
      <c r="AJ49" s="39" t="s">
        <v>265</v>
      </c>
      <c r="AK49" s="39">
        <v>0</v>
      </c>
      <c r="AL49" s="39">
        <v>0</v>
      </c>
      <c r="AM49" s="39">
        <v>24.603300000000001</v>
      </c>
    </row>
    <row r="50" spans="1:39" hidden="1" outlineLevel="1">
      <c r="A50" s="9">
        <v>41730</v>
      </c>
      <c r="B50" s="39">
        <v>26.373999999999999</v>
      </c>
      <c r="C50" s="39">
        <v>28.515799999999999</v>
      </c>
      <c r="D50" s="39">
        <v>29.462299999999999</v>
      </c>
      <c r="E50" s="39">
        <v>27.713000000000001</v>
      </c>
      <c r="F50" s="39">
        <v>21.370899999999999</v>
      </c>
      <c r="G50" s="39">
        <v>29.257100000000001</v>
      </c>
      <c r="H50" s="39">
        <v>25.964500000000001</v>
      </c>
      <c r="I50" s="39">
        <v>28.535799999999998</v>
      </c>
      <c r="J50" s="39">
        <v>29.460699999999999</v>
      </c>
      <c r="K50" s="39">
        <v>27.7498</v>
      </c>
      <c r="L50" s="39">
        <v>21.370899999999999</v>
      </c>
      <c r="M50" s="39">
        <v>29.257100000000001</v>
      </c>
      <c r="N50" s="39">
        <v>26.176200000000001</v>
      </c>
      <c r="O50" s="39">
        <v>14.3055</v>
      </c>
      <c r="P50" s="39">
        <v>34.691899999999997</v>
      </c>
      <c r="Q50" s="39">
        <v>12.1</v>
      </c>
      <c r="R50" s="39" t="s">
        <v>265</v>
      </c>
      <c r="S50" s="39" t="s">
        <v>265</v>
      </c>
      <c r="T50" s="39">
        <v>12.1</v>
      </c>
      <c r="U50" s="39">
        <v>25.493200000000002</v>
      </c>
      <c r="V50" s="39">
        <v>0</v>
      </c>
      <c r="W50" s="39">
        <v>25.493200000000002</v>
      </c>
      <c r="X50" s="39">
        <v>0</v>
      </c>
      <c r="Y50" s="39">
        <v>0</v>
      </c>
      <c r="Z50" s="39">
        <v>25.493200000000002</v>
      </c>
      <c r="AA50" s="39">
        <v>25.493200000000002</v>
      </c>
      <c r="AB50" s="39">
        <v>0</v>
      </c>
      <c r="AC50" s="39">
        <v>25.493200000000002</v>
      </c>
      <c r="AD50" s="39">
        <v>0</v>
      </c>
      <c r="AE50" s="39">
        <v>0</v>
      </c>
      <c r="AF50" s="39">
        <v>25.493200000000002</v>
      </c>
      <c r="AG50" s="39">
        <v>0</v>
      </c>
      <c r="AH50" s="39">
        <v>0</v>
      </c>
      <c r="AI50" s="39">
        <v>0</v>
      </c>
      <c r="AJ50" s="39" t="s">
        <v>265</v>
      </c>
      <c r="AK50" s="39" t="s">
        <v>265</v>
      </c>
      <c r="AL50" s="39">
        <v>0</v>
      </c>
      <c r="AM50" s="39">
        <v>24.244599999999998</v>
      </c>
    </row>
    <row r="51" spans="1:39" hidden="1" outlineLevel="1">
      <c r="A51" s="9">
        <v>41760</v>
      </c>
      <c r="B51" s="39">
        <v>27.0305</v>
      </c>
      <c r="C51" s="39">
        <v>29.2285</v>
      </c>
      <c r="D51" s="39">
        <v>29.7669</v>
      </c>
      <c r="E51" s="39">
        <v>28.784800000000001</v>
      </c>
      <c r="F51" s="39">
        <v>24.880400000000002</v>
      </c>
      <c r="G51" s="39">
        <v>30.0885</v>
      </c>
      <c r="H51" s="39">
        <v>34.270600000000002</v>
      </c>
      <c r="I51" s="39">
        <v>29.2286</v>
      </c>
      <c r="J51" s="39">
        <v>29.767199999999999</v>
      </c>
      <c r="K51" s="39">
        <v>28.784800000000001</v>
      </c>
      <c r="L51" s="39">
        <v>24.880400000000002</v>
      </c>
      <c r="M51" s="39">
        <v>30.0885</v>
      </c>
      <c r="N51" s="39">
        <v>34.270600000000002</v>
      </c>
      <c r="O51" s="39">
        <v>16.1921</v>
      </c>
      <c r="P51" s="39">
        <v>16.1921</v>
      </c>
      <c r="Q51" s="39" t="s">
        <v>265</v>
      </c>
      <c r="R51" s="39" t="s">
        <v>265</v>
      </c>
      <c r="S51" s="39" t="s">
        <v>265</v>
      </c>
      <c r="T51" s="39" t="s">
        <v>265</v>
      </c>
      <c r="U51" s="39">
        <v>27.162500000000001</v>
      </c>
      <c r="V51" s="39">
        <v>0</v>
      </c>
      <c r="W51" s="39">
        <v>27.162500000000001</v>
      </c>
      <c r="X51" s="39">
        <v>0</v>
      </c>
      <c r="Y51" s="39">
        <v>0</v>
      </c>
      <c r="Z51" s="39">
        <v>27.162500000000001</v>
      </c>
      <c r="AA51" s="39">
        <v>27.162500000000001</v>
      </c>
      <c r="AB51" s="39">
        <v>0</v>
      </c>
      <c r="AC51" s="39">
        <v>27.162500000000001</v>
      </c>
      <c r="AD51" s="39">
        <v>0</v>
      </c>
      <c r="AE51" s="39">
        <v>0</v>
      </c>
      <c r="AF51" s="39">
        <v>27.162500000000001</v>
      </c>
      <c r="AG51" s="39">
        <v>0</v>
      </c>
      <c r="AH51" s="39">
        <v>0</v>
      </c>
      <c r="AI51" s="39" t="s">
        <v>265</v>
      </c>
      <c r="AJ51" s="39" t="s">
        <v>265</v>
      </c>
      <c r="AK51" s="39" t="s">
        <v>265</v>
      </c>
      <c r="AL51" s="39" t="s">
        <v>265</v>
      </c>
      <c r="AM51" s="39">
        <v>24.4298</v>
      </c>
    </row>
    <row r="52" spans="1:39" hidden="1" outlineLevel="1">
      <c r="A52" s="9">
        <v>41791</v>
      </c>
      <c r="B52" s="39">
        <v>27.141100000000002</v>
      </c>
      <c r="C52" s="39">
        <v>29.4588</v>
      </c>
      <c r="D52" s="39">
        <v>29.596599999999999</v>
      </c>
      <c r="E52" s="39">
        <v>29.330400000000001</v>
      </c>
      <c r="F52" s="39">
        <v>21.309200000000001</v>
      </c>
      <c r="G52" s="39">
        <v>30.547499999999999</v>
      </c>
      <c r="H52" s="39">
        <v>30.667100000000001</v>
      </c>
      <c r="I52" s="39">
        <v>29.436900000000001</v>
      </c>
      <c r="J52" s="39">
        <v>29.552</v>
      </c>
      <c r="K52" s="39">
        <v>29.330400000000001</v>
      </c>
      <c r="L52" s="39">
        <v>21.309200000000001</v>
      </c>
      <c r="M52" s="39">
        <v>30.547499999999999</v>
      </c>
      <c r="N52" s="39">
        <v>30.667100000000001</v>
      </c>
      <c r="O52" s="39">
        <v>36.047800000000002</v>
      </c>
      <c r="P52" s="39">
        <v>36.047800000000002</v>
      </c>
      <c r="Q52" s="39" t="s">
        <v>265</v>
      </c>
      <c r="R52" s="39" t="s">
        <v>265</v>
      </c>
      <c r="S52" s="39" t="s">
        <v>265</v>
      </c>
      <c r="T52" s="39" t="s">
        <v>265</v>
      </c>
      <c r="U52" s="39">
        <v>36.499200000000002</v>
      </c>
      <c r="V52" s="39">
        <v>0</v>
      </c>
      <c r="W52" s="39">
        <v>36.499200000000002</v>
      </c>
      <c r="X52" s="39">
        <v>0</v>
      </c>
      <c r="Y52" s="39">
        <v>0</v>
      </c>
      <c r="Z52" s="39">
        <v>36.499200000000002</v>
      </c>
      <c r="AA52" s="39">
        <v>36.499200000000002</v>
      </c>
      <c r="AB52" s="39">
        <v>0</v>
      </c>
      <c r="AC52" s="39">
        <v>36.499200000000002</v>
      </c>
      <c r="AD52" s="39">
        <v>0</v>
      </c>
      <c r="AE52" s="39">
        <v>0</v>
      </c>
      <c r="AF52" s="39">
        <v>36.499200000000002</v>
      </c>
      <c r="AG52" s="39">
        <v>0</v>
      </c>
      <c r="AH52" s="39">
        <v>0</v>
      </c>
      <c r="AI52" s="39" t="s">
        <v>265</v>
      </c>
      <c r="AJ52" s="39" t="s">
        <v>265</v>
      </c>
      <c r="AK52" s="39" t="s">
        <v>265</v>
      </c>
      <c r="AL52" s="39" t="s">
        <v>265</v>
      </c>
      <c r="AM52" s="39">
        <v>24.363800000000001</v>
      </c>
    </row>
    <row r="53" spans="1:39" hidden="1" outlineLevel="1">
      <c r="A53" s="9">
        <v>41821</v>
      </c>
      <c r="B53" s="39">
        <v>27.221900000000002</v>
      </c>
      <c r="C53" s="39">
        <v>29.5989</v>
      </c>
      <c r="D53" s="39">
        <v>30.346599999999999</v>
      </c>
      <c r="E53" s="39">
        <v>28.866099999999999</v>
      </c>
      <c r="F53" s="39">
        <v>23.910499999999999</v>
      </c>
      <c r="G53" s="39">
        <v>30.252199999999998</v>
      </c>
      <c r="H53" s="39">
        <v>28.598199999999999</v>
      </c>
      <c r="I53" s="39">
        <v>29.621600000000001</v>
      </c>
      <c r="J53" s="39">
        <v>30.346800000000002</v>
      </c>
      <c r="K53" s="39">
        <v>28.9087</v>
      </c>
      <c r="L53" s="39">
        <v>23.910499999999999</v>
      </c>
      <c r="M53" s="39">
        <v>30.3217</v>
      </c>
      <c r="N53" s="39">
        <v>28.598199999999999</v>
      </c>
      <c r="O53" s="39">
        <v>14.6044</v>
      </c>
      <c r="P53" s="39">
        <v>13.1997</v>
      </c>
      <c r="Q53" s="39">
        <v>14.611000000000001</v>
      </c>
      <c r="R53" s="39" t="s">
        <v>265</v>
      </c>
      <c r="S53" s="39">
        <v>14.611000000000001</v>
      </c>
      <c r="T53" s="39">
        <v>0</v>
      </c>
      <c r="U53" s="39">
        <v>22.2805</v>
      </c>
      <c r="V53" s="39">
        <v>0</v>
      </c>
      <c r="W53" s="39">
        <v>22.2805</v>
      </c>
      <c r="X53" s="39">
        <v>0</v>
      </c>
      <c r="Y53" s="39">
        <v>22.14</v>
      </c>
      <c r="Z53" s="39">
        <v>22.363299999999999</v>
      </c>
      <c r="AA53" s="39">
        <v>22.830500000000001</v>
      </c>
      <c r="AB53" s="39">
        <v>0</v>
      </c>
      <c r="AC53" s="39">
        <v>22.830500000000001</v>
      </c>
      <c r="AD53" s="39">
        <v>0</v>
      </c>
      <c r="AE53" s="39">
        <v>22.14</v>
      </c>
      <c r="AF53" s="39">
        <v>23.2835</v>
      </c>
      <c r="AG53" s="39">
        <v>14.16</v>
      </c>
      <c r="AH53" s="39">
        <v>0</v>
      </c>
      <c r="AI53" s="39">
        <v>14.16</v>
      </c>
      <c r="AJ53" s="39" t="s">
        <v>265</v>
      </c>
      <c r="AK53" s="39">
        <v>0</v>
      </c>
      <c r="AL53" s="39">
        <v>14.16</v>
      </c>
      <c r="AM53" s="39">
        <v>23.973700000000001</v>
      </c>
    </row>
    <row r="54" spans="1:39" hidden="1" outlineLevel="1">
      <c r="A54" s="9">
        <v>41852</v>
      </c>
      <c r="B54" s="39">
        <v>26.314399999999999</v>
      </c>
      <c r="C54" s="39">
        <v>29.822900000000001</v>
      </c>
      <c r="D54" s="39">
        <v>30.295400000000001</v>
      </c>
      <c r="E54" s="39">
        <v>29.360600000000002</v>
      </c>
      <c r="F54" s="39">
        <v>25.619499999999999</v>
      </c>
      <c r="G54" s="39">
        <v>30.1145</v>
      </c>
      <c r="H54" s="39">
        <v>32.725900000000003</v>
      </c>
      <c r="I54" s="39">
        <v>29.823</v>
      </c>
      <c r="J54" s="39">
        <v>30.2956</v>
      </c>
      <c r="K54" s="39">
        <v>29.360600000000002</v>
      </c>
      <c r="L54" s="39">
        <v>25.619499999999999</v>
      </c>
      <c r="M54" s="39">
        <v>30.1145</v>
      </c>
      <c r="N54" s="39">
        <v>32.725900000000003</v>
      </c>
      <c r="O54" s="39">
        <v>19.282499999999999</v>
      </c>
      <c r="P54" s="39">
        <v>19.282499999999999</v>
      </c>
      <c r="Q54" s="39" t="s">
        <v>265</v>
      </c>
      <c r="R54" s="39" t="s">
        <v>265</v>
      </c>
      <c r="S54" s="39" t="s">
        <v>265</v>
      </c>
      <c r="T54" s="39" t="s">
        <v>265</v>
      </c>
      <c r="U54" s="39">
        <v>18.1356</v>
      </c>
      <c r="V54" s="39">
        <v>0</v>
      </c>
      <c r="W54" s="39">
        <v>18.1356</v>
      </c>
      <c r="X54" s="39">
        <v>0</v>
      </c>
      <c r="Y54" s="39">
        <v>0</v>
      </c>
      <c r="Z54" s="39">
        <v>18.1356</v>
      </c>
      <c r="AA54" s="39">
        <v>18.1356</v>
      </c>
      <c r="AB54" s="39">
        <v>0</v>
      </c>
      <c r="AC54" s="39">
        <v>18.1356</v>
      </c>
      <c r="AD54" s="39">
        <v>0</v>
      </c>
      <c r="AE54" s="39">
        <v>0</v>
      </c>
      <c r="AF54" s="39">
        <v>18.1356</v>
      </c>
      <c r="AG54" s="39">
        <v>0</v>
      </c>
      <c r="AH54" s="39">
        <v>0</v>
      </c>
      <c r="AI54" s="39" t="s">
        <v>265</v>
      </c>
      <c r="AJ54" s="39" t="s">
        <v>265</v>
      </c>
      <c r="AK54" s="39" t="s">
        <v>265</v>
      </c>
      <c r="AL54" s="39" t="s">
        <v>265</v>
      </c>
      <c r="AM54" s="39">
        <v>21.7988</v>
      </c>
    </row>
    <row r="55" spans="1:39" hidden="1" outlineLevel="1">
      <c r="A55" s="9">
        <v>41883</v>
      </c>
      <c r="B55" s="39">
        <v>25.721299999999999</v>
      </c>
      <c r="C55" s="39">
        <v>29.534099999999999</v>
      </c>
      <c r="D55" s="39">
        <v>30.2272</v>
      </c>
      <c r="E55" s="39">
        <v>28.774000000000001</v>
      </c>
      <c r="F55" s="39">
        <v>23.1127</v>
      </c>
      <c r="G55" s="39">
        <v>29.6233</v>
      </c>
      <c r="H55" s="39">
        <v>31.468900000000001</v>
      </c>
      <c r="I55" s="39">
        <v>29.533799999999999</v>
      </c>
      <c r="J55" s="39">
        <v>30.226700000000001</v>
      </c>
      <c r="K55" s="39">
        <v>28.774000000000001</v>
      </c>
      <c r="L55" s="39">
        <v>23.1127</v>
      </c>
      <c r="M55" s="39">
        <v>29.6233</v>
      </c>
      <c r="N55" s="39">
        <v>31.468900000000001</v>
      </c>
      <c r="O55" s="39">
        <v>36.914999999999999</v>
      </c>
      <c r="P55" s="39">
        <v>36.914999999999999</v>
      </c>
      <c r="Q55" s="39" t="s">
        <v>265</v>
      </c>
      <c r="R55" s="39" t="s">
        <v>265</v>
      </c>
      <c r="S55" s="39" t="s">
        <v>265</v>
      </c>
      <c r="T55" s="39" t="s">
        <v>265</v>
      </c>
      <c r="U55" s="39">
        <v>21.8978</v>
      </c>
      <c r="V55" s="39">
        <v>0</v>
      </c>
      <c r="W55" s="39">
        <v>21.8978</v>
      </c>
      <c r="X55" s="39">
        <v>0</v>
      </c>
      <c r="Y55" s="39">
        <v>19.188099999999999</v>
      </c>
      <c r="Z55" s="39">
        <v>22.0581</v>
      </c>
      <c r="AA55" s="39">
        <v>21.8978</v>
      </c>
      <c r="AB55" s="39">
        <v>0</v>
      </c>
      <c r="AC55" s="39">
        <v>21.8978</v>
      </c>
      <c r="AD55" s="39">
        <v>0</v>
      </c>
      <c r="AE55" s="39">
        <v>19.188099999999999</v>
      </c>
      <c r="AF55" s="39">
        <v>22.0581</v>
      </c>
      <c r="AG55" s="39">
        <v>0</v>
      </c>
      <c r="AH55" s="39">
        <v>0</v>
      </c>
      <c r="AI55" s="39" t="s">
        <v>265</v>
      </c>
      <c r="AJ55" s="39" t="s">
        <v>265</v>
      </c>
      <c r="AK55" s="39" t="s">
        <v>265</v>
      </c>
      <c r="AL55" s="39" t="s">
        <v>265</v>
      </c>
      <c r="AM55" s="39">
        <v>21.281400000000001</v>
      </c>
    </row>
    <row r="56" spans="1:39" hidden="1" outlineLevel="1">
      <c r="A56" s="9">
        <v>41913</v>
      </c>
      <c r="B56" s="39">
        <v>25.034600000000001</v>
      </c>
      <c r="C56" s="39">
        <v>28.834399999999999</v>
      </c>
      <c r="D56" s="39">
        <v>29.125900000000001</v>
      </c>
      <c r="E56" s="39">
        <v>28.5791</v>
      </c>
      <c r="F56" s="39">
        <v>24.953199999999999</v>
      </c>
      <c r="G56" s="39">
        <v>29.084</v>
      </c>
      <c r="H56" s="39">
        <v>29.986599999999999</v>
      </c>
      <c r="I56" s="39">
        <v>28.831299999999999</v>
      </c>
      <c r="J56" s="39">
        <v>29.119299999999999</v>
      </c>
      <c r="K56" s="39">
        <v>28.5791</v>
      </c>
      <c r="L56" s="39">
        <v>24.953199999999999</v>
      </c>
      <c r="M56" s="39">
        <v>29.084</v>
      </c>
      <c r="N56" s="39">
        <v>29.986599999999999</v>
      </c>
      <c r="O56" s="39">
        <v>45.591500000000003</v>
      </c>
      <c r="P56" s="39">
        <v>45.591500000000003</v>
      </c>
      <c r="Q56" s="39" t="s">
        <v>265</v>
      </c>
      <c r="R56" s="39" t="s">
        <v>265</v>
      </c>
      <c r="S56" s="39" t="s">
        <v>265</v>
      </c>
      <c r="T56" s="39" t="s">
        <v>265</v>
      </c>
      <c r="U56" s="39">
        <v>22.499700000000001</v>
      </c>
      <c r="V56" s="39">
        <v>0</v>
      </c>
      <c r="W56" s="39">
        <v>22.499700000000001</v>
      </c>
      <c r="X56" s="39">
        <v>0</v>
      </c>
      <c r="Y56" s="39">
        <v>0</v>
      </c>
      <c r="Z56" s="39">
        <v>22.499700000000001</v>
      </c>
      <c r="AA56" s="39">
        <v>22.499700000000001</v>
      </c>
      <c r="AB56" s="39">
        <v>0</v>
      </c>
      <c r="AC56" s="39">
        <v>22.499700000000001</v>
      </c>
      <c r="AD56" s="39">
        <v>0</v>
      </c>
      <c r="AE56" s="39">
        <v>0</v>
      </c>
      <c r="AF56" s="39">
        <v>22.499700000000001</v>
      </c>
      <c r="AG56" s="39">
        <v>0</v>
      </c>
      <c r="AH56" s="39">
        <v>0</v>
      </c>
      <c r="AI56" s="39" t="s">
        <v>265</v>
      </c>
      <c r="AJ56" s="39" t="s">
        <v>265</v>
      </c>
      <c r="AK56" s="39" t="s">
        <v>265</v>
      </c>
      <c r="AL56" s="39" t="s">
        <v>265</v>
      </c>
      <c r="AM56" s="39">
        <v>21.249099999999999</v>
      </c>
    </row>
    <row r="57" spans="1:39" hidden="1" outlineLevel="1">
      <c r="A57" s="9">
        <v>41944</v>
      </c>
      <c r="B57" s="39">
        <v>24.691400000000002</v>
      </c>
      <c r="C57" s="39">
        <v>28.497499999999999</v>
      </c>
      <c r="D57" s="39">
        <v>30.666499999999999</v>
      </c>
      <c r="E57" s="39">
        <v>27.246200000000002</v>
      </c>
      <c r="F57" s="39">
        <v>21.38</v>
      </c>
      <c r="G57" s="39">
        <v>28.433800000000002</v>
      </c>
      <c r="H57" s="39">
        <v>27.037600000000001</v>
      </c>
      <c r="I57" s="39">
        <v>28.569500000000001</v>
      </c>
      <c r="J57" s="39">
        <v>30.665500000000002</v>
      </c>
      <c r="K57" s="39">
        <v>27.350300000000001</v>
      </c>
      <c r="L57" s="39">
        <v>21.38</v>
      </c>
      <c r="M57" s="39">
        <v>28.433800000000002</v>
      </c>
      <c r="N57" s="39">
        <v>27.861000000000001</v>
      </c>
      <c r="O57" s="39">
        <v>15.249599999999999</v>
      </c>
      <c r="P57" s="39">
        <v>35.953200000000002</v>
      </c>
      <c r="Q57" s="39">
        <v>15.0017</v>
      </c>
      <c r="R57" s="39" t="s">
        <v>265</v>
      </c>
      <c r="S57" s="39" t="s">
        <v>265</v>
      </c>
      <c r="T57" s="39">
        <v>15.0017</v>
      </c>
      <c r="U57" s="39">
        <v>19.712700000000002</v>
      </c>
      <c r="V57" s="39">
        <v>0</v>
      </c>
      <c r="W57" s="39">
        <v>19.712700000000002</v>
      </c>
      <c r="X57" s="39">
        <v>0</v>
      </c>
      <c r="Y57" s="39">
        <v>19.188099999999999</v>
      </c>
      <c r="Z57" s="39">
        <v>19.732099999999999</v>
      </c>
      <c r="AA57" s="39">
        <v>20.140799999999999</v>
      </c>
      <c r="AB57" s="39">
        <v>0</v>
      </c>
      <c r="AC57" s="39">
        <v>20.140799999999999</v>
      </c>
      <c r="AD57" s="39">
        <v>0</v>
      </c>
      <c r="AE57" s="39">
        <v>19.188099999999999</v>
      </c>
      <c r="AF57" s="39">
        <v>20.177600000000002</v>
      </c>
      <c r="AG57" s="39">
        <v>9.4969999999999999</v>
      </c>
      <c r="AH57" s="39">
        <v>0</v>
      </c>
      <c r="AI57" s="39">
        <v>9.4969999999999999</v>
      </c>
      <c r="AJ57" s="39" t="s">
        <v>265</v>
      </c>
      <c r="AK57" s="39" t="s">
        <v>265</v>
      </c>
      <c r="AL57" s="39">
        <v>9.4969999999999999</v>
      </c>
      <c r="AM57" s="39">
        <v>21.318999999999999</v>
      </c>
    </row>
    <row r="58" spans="1:39" hidden="1" outlineLevel="1">
      <c r="A58" s="9">
        <v>41974</v>
      </c>
      <c r="B58" s="39">
        <v>24.4255</v>
      </c>
      <c r="C58" s="39">
        <v>26.843900000000001</v>
      </c>
      <c r="D58" s="39">
        <v>30.9438</v>
      </c>
      <c r="E58" s="39">
        <v>24.814900000000002</v>
      </c>
      <c r="F58" s="39">
        <v>22.1999</v>
      </c>
      <c r="G58" s="39">
        <v>28.604299999999999</v>
      </c>
      <c r="H58" s="39">
        <v>19.445799999999998</v>
      </c>
      <c r="I58" s="39">
        <v>26.8645</v>
      </c>
      <c r="J58" s="39">
        <v>30.9435</v>
      </c>
      <c r="K58" s="39">
        <v>24.84</v>
      </c>
      <c r="L58" s="39">
        <v>22.1999</v>
      </c>
      <c r="M58" s="39">
        <v>28.604299999999999</v>
      </c>
      <c r="N58" s="39">
        <v>19.4937</v>
      </c>
      <c r="O58" s="39">
        <v>16.307500000000001</v>
      </c>
      <c r="P58" s="39">
        <v>36.326599999999999</v>
      </c>
      <c r="Q58" s="39">
        <v>16.11</v>
      </c>
      <c r="R58" s="39" t="s">
        <v>265</v>
      </c>
      <c r="S58" s="39" t="s">
        <v>265</v>
      </c>
      <c r="T58" s="39">
        <v>16.11</v>
      </c>
      <c r="U58" s="39">
        <v>13.0624</v>
      </c>
      <c r="V58" s="39">
        <v>0</v>
      </c>
      <c r="W58" s="39">
        <v>13.0624</v>
      </c>
      <c r="X58" s="39">
        <v>0</v>
      </c>
      <c r="Y58" s="39">
        <v>19.188099999999999</v>
      </c>
      <c r="Z58" s="39">
        <v>13.0159</v>
      </c>
      <c r="AA58" s="39">
        <v>13.7842</v>
      </c>
      <c r="AB58" s="39">
        <v>0</v>
      </c>
      <c r="AC58" s="39">
        <v>13.7842</v>
      </c>
      <c r="AD58" s="39">
        <v>0</v>
      </c>
      <c r="AE58" s="39">
        <v>19.188099999999999</v>
      </c>
      <c r="AF58" s="39">
        <v>13.7285</v>
      </c>
      <c r="AG58" s="39">
        <v>11.02</v>
      </c>
      <c r="AH58" s="39">
        <v>0</v>
      </c>
      <c r="AI58" s="39">
        <v>11.02</v>
      </c>
      <c r="AJ58" s="39" t="s">
        <v>265</v>
      </c>
      <c r="AK58" s="39" t="s">
        <v>265</v>
      </c>
      <c r="AL58" s="39">
        <v>11.02</v>
      </c>
      <c r="AM58" s="39">
        <v>21.664300000000001</v>
      </c>
    </row>
    <row r="59" spans="1:39" hidden="1" outlineLevel="1">
      <c r="A59" s="9">
        <v>42005</v>
      </c>
      <c r="B59" s="39">
        <v>25.9133</v>
      </c>
      <c r="C59" s="39">
        <v>29.276299999999999</v>
      </c>
      <c r="D59" s="39">
        <v>30.884899999999998</v>
      </c>
      <c r="E59" s="39">
        <v>27.776</v>
      </c>
      <c r="F59" s="39">
        <v>26.5776</v>
      </c>
      <c r="G59" s="39">
        <v>28.3093</v>
      </c>
      <c r="H59" s="39">
        <v>25.210999999999999</v>
      </c>
      <c r="I59" s="39">
        <v>29.275700000000001</v>
      </c>
      <c r="J59" s="39">
        <v>30.883900000000001</v>
      </c>
      <c r="K59" s="39">
        <v>27.776</v>
      </c>
      <c r="L59" s="39">
        <v>26.5776</v>
      </c>
      <c r="M59" s="39">
        <v>28.3093</v>
      </c>
      <c r="N59" s="39">
        <v>25.210999999999999</v>
      </c>
      <c r="O59" s="39">
        <v>37.364899999999999</v>
      </c>
      <c r="P59" s="39">
        <v>37.364899999999999</v>
      </c>
      <c r="Q59" s="39">
        <v>0</v>
      </c>
      <c r="R59" s="39" t="s">
        <v>265</v>
      </c>
      <c r="S59" s="39" t="s">
        <v>265</v>
      </c>
      <c r="T59" s="39">
        <v>0</v>
      </c>
      <c r="U59" s="39">
        <v>14.221500000000001</v>
      </c>
      <c r="V59" s="39">
        <v>0</v>
      </c>
      <c r="W59" s="39">
        <v>14.221500000000001</v>
      </c>
      <c r="X59" s="39">
        <v>0</v>
      </c>
      <c r="Y59" s="39">
        <v>0</v>
      </c>
      <c r="Z59" s="39">
        <v>15.1404</v>
      </c>
      <c r="AA59" s="39">
        <v>15.7079</v>
      </c>
      <c r="AB59" s="39">
        <v>0</v>
      </c>
      <c r="AC59" s="39">
        <v>15.7079</v>
      </c>
      <c r="AD59" s="39">
        <v>0</v>
      </c>
      <c r="AE59" s="39">
        <v>0</v>
      </c>
      <c r="AF59" s="39">
        <v>17.008299999999998</v>
      </c>
      <c r="AG59" s="39">
        <v>8.5</v>
      </c>
      <c r="AH59" s="39">
        <v>0</v>
      </c>
      <c r="AI59" s="39">
        <v>8.5</v>
      </c>
      <c r="AJ59" s="39" t="s">
        <v>265</v>
      </c>
      <c r="AK59" s="39" t="s">
        <v>265</v>
      </c>
      <c r="AL59" s="39">
        <v>8.5</v>
      </c>
      <c r="AM59" s="39">
        <v>21.749199999999998</v>
      </c>
    </row>
    <row r="60" spans="1:39" hidden="1" outlineLevel="1">
      <c r="A60" s="9">
        <v>42036</v>
      </c>
      <c r="B60" s="39">
        <v>25.523</v>
      </c>
      <c r="C60" s="39">
        <v>27.5017</v>
      </c>
      <c r="D60" s="39">
        <v>30.863399999999999</v>
      </c>
      <c r="E60" s="39">
        <v>25.4574</v>
      </c>
      <c r="F60" s="39">
        <v>29.2654</v>
      </c>
      <c r="G60" s="39">
        <v>27.168299999999999</v>
      </c>
      <c r="H60" s="39">
        <v>15.2827</v>
      </c>
      <c r="I60" s="39">
        <v>28.257300000000001</v>
      </c>
      <c r="J60" s="39">
        <v>30.852</v>
      </c>
      <c r="K60" s="39">
        <v>26.610700000000001</v>
      </c>
      <c r="L60" s="39">
        <v>29.2654</v>
      </c>
      <c r="M60" s="39">
        <v>27.168299999999999</v>
      </c>
      <c r="N60" s="39">
        <v>21.146000000000001</v>
      </c>
      <c r="O60" s="39">
        <v>0.84540000000000004</v>
      </c>
      <c r="P60" s="39">
        <v>37.857799999999997</v>
      </c>
      <c r="Q60" s="39">
        <v>0</v>
      </c>
      <c r="R60" s="39" t="s">
        <v>265</v>
      </c>
      <c r="S60" s="39" t="s">
        <v>265</v>
      </c>
      <c r="T60" s="39">
        <v>0</v>
      </c>
      <c r="U60" s="39">
        <v>16.0975</v>
      </c>
      <c r="V60" s="39">
        <v>0</v>
      </c>
      <c r="W60" s="39">
        <v>16.0975</v>
      </c>
      <c r="X60" s="39">
        <v>0</v>
      </c>
      <c r="Y60" s="39">
        <v>17</v>
      </c>
      <c r="Z60" s="39">
        <v>16.056000000000001</v>
      </c>
      <c r="AA60" s="39">
        <v>15.82</v>
      </c>
      <c r="AB60" s="39">
        <v>0</v>
      </c>
      <c r="AC60" s="39">
        <v>15.82</v>
      </c>
      <c r="AD60" s="39">
        <v>0</v>
      </c>
      <c r="AE60" s="39">
        <v>17</v>
      </c>
      <c r="AF60" s="39">
        <v>15.763500000000001</v>
      </c>
      <c r="AG60" s="39">
        <v>23.01</v>
      </c>
      <c r="AH60" s="39">
        <v>0</v>
      </c>
      <c r="AI60" s="39">
        <v>23.01</v>
      </c>
      <c r="AJ60" s="39" t="s">
        <v>265</v>
      </c>
      <c r="AK60" s="39" t="s">
        <v>265</v>
      </c>
      <c r="AL60" s="39">
        <v>23.01</v>
      </c>
      <c r="AM60" s="39">
        <v>24.195</v>
      </c>
    </row>
    <row r="61" spans="1:39" hidden="1" outlineLevel="1">
      <c r="A61" s="9">
        <v>42064</v>
      </c>
      <c r="B61" s="39">
        <v>26.8141</v>
      </c>
      <c r="C61" s="39">
        <v>28.192900000000002</v>
      </c>
      <c r="D61" s="39">
        <v>30.363299999999999</v>
      </c>
      <c r="E61" s="39">
        <v>27.300799999999999</v>
      </c>
      <c r="F61" s="39">
        <v>27.774899999999999</v>
      </c>
      <c r="G61" s="39">
        <v>28.489599999999999</v>
      </c>
      <c r="H61" s="39">
        <v>19.381599999999999</v>
      </c>
      <c r="I61" s="39">
        <v>28.436800000000002</v>
      </c>
      <c r="J61" s="39">
        <v>30.359300000000001</v>
      </c>
      <c r="K61" s="39">
        <v>27.628</v>
      </c>
      <c r="L61" s="39">
        <v>27.774899999999999</v>
      </c>
      <c r="M61" s="39">
        <v>28.489599999999999</v>
      </c>
      <c r="N61" s="39">
        <v>20.688700000000001</v>
      </c>
      <c r="O61" s="39">
        <v>14.013299999999999</v>
      </c>
      <c r="P61" s="39">
        <v>37.067599999999999</v>
      </c>
      <c r="Q61" s="39">
        <v>13.776999999999999</v>
      </c>
      <c r="R61" s="39" t="s">
        <v>265</v>
      </c>
      <c r="S61" s="39" t="s">
        <v>265</v>
      </c>
      <c r="T61" s="39">
        <v>13.776999999999999</v>
      </c>
      <c r="U61" s="39">
        <v>13.7844</v>
      </c>
      <c r="V61" s="39">
        <v>0</v>
      </c>
      <c r="W61" s="39">
        <v>13.7844</v>
      </c>
      <c r="X61" s="39">
        <v>0</v>
      </c>
      <c r="Y61" s="39">
        <v>17</v>
      </c>
      <c r="Z61" s="39">
        <v>13.7475</v>
      </c>
      <c r="AA61" s="39">
        <v>13.7844</v>
      </c>
      <c r="AB61" s="39">
        <v>0</v>
      </c>
      <c r="AC61" s="39">
        <v>13.7844</v>
      </c>
      <c r="AD61" s="39">
        <v>0</v>
      </c>
      <c r="AE61" s="39">
        <v>17</v>
      </c>
      <c r="AF61" s="39">
        <v>13.7475</v>
      </c>
      <c r="AG61" s="39">
        <v>0</v>
      </c>
      <c r="AH61" s="39">
        <v>0</v>
      </c>
      <c r="AI61" s="39">
        <v>0</v>
      </c>
      <c r="AJ61" s="39" t="s">
        <v>265</v>
      </c>
      <c r="AK61" s="39" t="s">
        <v>265</v>
      </c>
      <c r="AL61" s="39">
        <v>0</v>
      </c>
      <c r="AM61" s="39">
        <v>28.062100000000001</v>
      </c>
    </row>
    <row r="62" spans="1:39" hidden="1" outlineLevel="1">
      <c r="A62" s="9">
        <v>42095</v>
      </c>
      <c r="B62" s="39">
        <v>24.563800000000001</v>
      </c>
      <c r="C62" s="39">
        <v>21.590299999999999</v>
      </c>
      <c r="D62" s="39">
        <v>30.449200000000001</v>
      </c>
      <c r="E62" s="39">
        <v>20.580200000000001</v>
      </c>
      <c r="F62" s="39">
        <v>33.685699999999997</v>
      </c>
      <c r="G62" s="39">
        <v>27.290400000000002</v>
      </c>
      <c r="H62" s="39">
        <v>8.7468000000000004</v>
      </c>
      <c r="I62" s="39">
        <v>21.631900000000002</v>
      </c>
      <c r="J62" s="39">
        <v>30.444900000000001</v>
      </c>
      <c r="K62" s="39">
        <v>20.621500000000001</v>
      </c>
      <c r="L62" s="39">
        <v>33.685699999999997</v>
      </c>
      <c r="M62" s="39">
        <v>27.290400000000002</v>
      </c>
      <c r="N62" s="39">
        <v>8.6643000000000008</v>
      </c>
      <c r="O62" s="39">
        <v>14.079000000000001</v>
      </c>
      <c r="P62" s="39">
        <v>36.885899999999999</v>
      </c>
      <c r="Q62" s="39">
        <v>13.79</v>
      </c>
      <c r="R62" s="39" t="s">
        <v>265</v>
      </c>
      <c r="S62" s="39" t="s">
        <v>265</v>
      </c>
      <c r="T62" s="39">
        <v>13.79</v>
      </c>
      <c r="U62" s="39">
        <v>13.6669</v>
      </c>
      <c r="V62" s="39">
        <v>0</v>
      </c>
      <c r="W62" s="39">
        <v>13.6669</v>
      </c>
      <c r="X62" s="39">
        <v>0</v>
      </c>
      <c r="Y62" s="39">
        <v>17.2819</v>
      </c>
      <c r="Z62" s="39">
        <v>13.418900000000001</v>
      </c>
      <c r="AA62" s="39">
        <v>13.7896</v>
      </c>
      <c r="AB62" s="39">
        <v>0</v>
      </c>
      <c r="AC62" s="39">
        <v>13.7896</v>
      </c>
      <c r="AD62" s="39">
        <v>0</v>
      </c>
      <c r="AE62" s="39">
        <v>17.2819</v>
      </c>
      <c r="AF62" s="39">
        <v>13.535500000000001</v>
      </c>
      <c r="AG62" s="39">
        <v>11.5</v>
      </c>
      <c r="AH62" s="39">
        <v>0</v>
      </c>
      <c r="AI62" s="39">
        <v>11.5</v>
      </c>
      <c r="AJ62" s="39" t="s">
        <v>265</v>
      </c>
      <c r="AK62" s="39" t="s">
        <v>265</v>
      </c>
      <c r="AL62" s="39">
        <v>11.5</v>
      </c>
      <c r="AM62" s="39">
        <v>29.556899999999999</v>
      </c>
    </row>
    <row r="63" spans="1:39" hidden="1" outlineLevel="1">
      <c r="A63" s="9">
        <v>42125</v>
      </c>
      <c r="B63" s="39">
        <v>28.1235</v>
      </c>
      <c r="C63" s="39">
        <v>27.9664</v>
      </c>
      <c r="D63" s="39">
        <v>30.712299999999999</v>
      </c>
      <c r="E63" s="39">
        <v>27.4421</v>
      </c>
      <c r="F63" s="39">
        <v>31.1068</v>
      </c>
      <c r="G63" s="39">
        <v>29.203800000000001</v>
      </c>
      <c r="H63" s="39">
        <v>13.0589</v>
      </c>
      <c r="I63" s="39">
        <v>28.072099999999999</v>
      </c>
      <c r="J63" s="39">
        <v>30.71</v>
      </c>
      <c r="K63" s="39">
        <v>27.563099999999999</v>
      </c>
      <c r="L63" s="39">
        <v>31.1068</v>
      </c>
      <c r="M63" s="39">
        <v>29.203800000000001</v>
      </c>
      <c r="N63" s="39">
        <v>12.7057</v>
      </c>
      <c r="O63" s="39">
        <v>16.615100000000002</v>
      </c>
      <c r="P63" s="39">
        <v>36.854300000000002</v>
      </c>
      <c r="Q63" s="39">
        <v>16.48</v>
      </c>
      <c r="R63" s="39" t="s">
        <v>265</v>
      </c>
      <c r="S63" s="39" t="s">
        <v>265</v>
      </c>
      <c r="T63" s="39">
        <v>16.48</v>
      </c>
      <c r="U63" s="39">
        <v>7.6458000000000004</v>
      </c>
      <c r="V63" s="39">
        <v>0</v>
      </c>
      <c r="W63" s="39">
        <v>7.6458000000000004</v>
      </c>
      <c r="X63" s="39">
        <v>0</v>
      </c>
      <c r="Y63" s="39">
        <v>0</v>
      </c>
      <c r="Z63" s="39">
        <v>7.6458000000000004</v>
      </c>
      <c r="AA63" s="39">
        <v>7.6458000000000004</v>
      </c>
      <c r="AB63" s="39">
        <v>0</v>
      </c>
      <c r="AC63" s="39">
        <v>7.6458000000000004</v>
      </c>
      <c r="AD63" s="39">
        <v>0</v>
      </c>
      <c r="AE63" s="39">
        <v>0</v>
      </c>
      <c r="AF63" s="39">
        <v>7.6458000000000004</v>
      </c>
      <c r="AG63" s="39">
        <v>0</v>
      </c>
      <c r="AH63" s="39">
        <v>0</v>
      </c>
      <c r="AI63" s="39">
        <v>0</v>
      </c>
      <c r="AJ63" s="39" t="s">
        <v>265</v>
      </c>
      <c r="AK63" s="39" t="s">
        <v>265</v>
      </c>
      <c r="AL63" s="39">
        <v>0</v>
      </c>
      <c r="AM63" s="39">
        <v>29.9816</v>
      </c>
    </row>
    <row r="64" spans="1:39" hidden="1" outlineLevel="1">
      <c r="A64" s="9">
        <v>42156</v>
      </c>
      <c r="B64" s="39">
        <v>28.872399999999999</v>
      </c>
      <c r="C64" s="39">
        <v>28.5029</v>
      </c>
      <c r="D64" s="39">
        <v>30.2639</v>
      </c>
      <c r="E64" s="39">
        <v>28.151900000000001</v>
      </c>
      <c r="F64" s="39">
        <v>37.176099999999998</v>
      </c>
      <c r="G64" s="39">
        <v>28.846699999999998</v>
      </c>
      <c r="H64" s="39">
        <v>14.3024</v>
      </c>
      <c r="I64" s="39">
        <v>28.502500000000001</v>
      </c>
      <c r="J64" s="39">
        <v>30.262</v>
      </c>
      <c r="K64" s="39">
        <v>28.151900000000001</v>
      </c>
      <c r="L64" s="39">
        <v>37.176099999999998</v>
      </c>
      <c r="M64" s="39">
        <v>28.846699999999998</v>
      </c>
      <c r="N64" s="39">
        <v>14.3024</v>
      </c>
      <c r="O64" s="39">
        <v>37.702100000000002</v>
      </c>
      <c r="P64" s="39">
        <v>37.702100000000002</v>
      </c>
      <c r="Q64" s="39">
        <v>0</v>
      </c>
      <c r="R64" s="39" t="s">
        <v>265</v>
      </c>
      <c r="S64" s="39" t="s">
        <v>265</v>
      </c>
      <c r="T64" s="39">
        <v>0</v>
      </c>
      <c r="U64" s="39">
        <v>12.5059</v>
      </c>
      <c r="V64" s="39">
        <v>0</v>
      </c>
      <c r="W64" s="39">
        <v>12.5059</v>
      </c>
      <c r="X64" s="39">
        <v>0</v>
      </c>
      <c r="Y64" s="39">
        <v>17</v>
      </c>
      <c r="Z64" s="39">
        <v>12.422599999999999</v>
      </c>
      <c r="AA64" s="39">
        <v>12.8645</v>
      </c>
      <c r="AB64" s="39">
        <v>0</v>
      </c>
      <c r="AC64" s="39">
        <v>12.8645</v>
      </c>
      <c r="AD64" s="39">
        <v>0</v>
      </c>
      <c r="AE64" s="39">
        <v>17</v>
      </c>
      <c r="AF64" s="39">
        <v>12.769600000000001</v>
      </c>
      <c r="AG64" s="39">
        <v>10.973000000000001</v>
      </c>
      <c r="AH64" s="39">
        <v>0</v>
      </c>
      <c r="AI64" s="39">
        <v>10.973000000000001</v>
      </c>
      <c r="AJ64" s="39" t="s">
        <v>265</v>
      </c>
      <c r="AK64" s="39" t="s">
        <v>265</v>
      </c>
      <c r="AL64" s="39">
        <v>10.973000000000001</v>
      </c>
      <c r="AM64" s="39">
        <v>30.6022</v>
      </c>
    </row>
    <row r="65" spans="1:39" hidden="1" outlineLevel="1">
      <c r="A65" s="9">
        <v>42186</v>
      </c>
      <c r="B65" s="39">
        <v>29.045999999999999</v>
      </c>
      <c r="C65" s="39">
        <v>28.114699999999999</v>
      </c>
      <c r="D65" s="39">
        <v>29.909600000000001</v>
      </c>
      <c r="E65" s="39">
        <v>27.8094</v>
      </c>
      <c r="F65" s="39">
        <v>36.235999999999997</v>
      </c>
      <c r="G65" s="39">
        <v>29.779900000000001</v>
      </c>
      <c r="H65" s="39">
        <v>14.191599999999999</v>
      </c>
      <c r="I65" s="39">
        <v>28.1145</v>
      </c>
      <c r="J65" s="39">
        <v>29.9085</v>
      </c>
      <c r="K65" s="39">
        <v>27.8094</v>
      </c>
      <c r="L65" s="39">
        <v>36.235999999999997</v>
      </c>
      <c r="M65" s="39">
        <v>29.779900000000001</v>
      </c>
      <c r="N65" s="39">
        <v>14.191599999999999</v>
      </c>
      <c r="O65" s="39">
        <v>37.4114</v>
      </c>
      <c r="P65" s="39">
        <v>37.4114</v>
      </c>
      <c r="Q65" s="39" t="s">
        <v>265</v>
      </c>
      <c r="R65" s="39" t="s">
        <v>265</v>
      </c>
      <c r="S65" s="39" t="s">
        <v>265</v>
      </c>
      <c r="T65" s="39" t="s">
        <v>265</v>
      </c>
      <c r="U65" s="39">
        <v>15.7516</v>
      </c>
      <c r="V65" s="39">
        <v>0</v>
      </c>
      <c r="W65" s="39">
        <v>15.7516</v>
      </c>
      <c r="X65" s="39">
        <v>0</v>
      </c>
      <c r="Y65" s="39">
        <v>23.46</v>
      </c>
      <c r="Z65" s="39">
        <v>15.600300000000001</v>
      </c>
      <c r="AA65" s="39">
        <v>15.7516</v>
      </c>
      <c r="AB65" s="39">
        <v>0</v>
      </c>
      <c r="AC65" s="39">
        <v>15.7516</v>
      </c>
      <c r="AD65" s="39">
        <v>0</v>
      </c>
      <c r="AE65" s="39">
        <v>23.46</v>
      </c>
      <c r="AF65" s="39">
        <v>15.600300000000001</v>
      </c>
      <c r="AG65" s="39">
        <v>0</v>
      </c>
      <c r="AH65" s="39">
        <v>0</v>
      </c>
      <c r="AI65" s="39" t="s">
        <v>265</v>
      </c>
      <c r="AJ65" s="39" t="s">
        <v>265</v>
      </c>
      <c r="AK65" s="39" t="s">
        <v>265</v>
      </c>
      <c r="AL65" s="39" t="s">
        <v>265</v>
      </c>
      <c r="AM65" s="39">
        <v>31.1709</v>
      </c>
    </row>
    <row r="66" spans="1:39" hidden="1" outlineLevel="1">
      <c r="A66" s="9">
        <v>42217</v>
      </c>
      <c r="B66" s="39">
        <v>28.169599999999999</v>
      </c>
      <c r="C66" s="39">
        <v>28.6953</v>
      </c>
      <c r="D66" s="39">
        <v>27.760100000000001</v>
      </c>
      <c r="E66" s="39">
        <v>28.8203</v>
      </c>
      <c r="F66" s="39">
        <v>35.956499999999998</v>
      </c>
      <c r="G66" s="39">
        <v>29.951699999999999</v>
      </c>
      <c r="H66" s="39">
        <v>17.167999999999999</v>
      </c>
      <c r="I66" s="39">
        <v>28.694299999999998</v>
      </c>
      <c r="J66" s="39">
        <v>27.751000000000001</v>
      </c>
      <c r="K66" s="39">
        <v>28.8203</v>
      </c>
      <c r="L66" s="39">
        <v>35.956499999999998</v>
      </c>
      <c r="M66" s="39">
        <v>29.951699999999999</v>
      </c>
      <c r="N66" s="39">
        <v>17.167999999999999</v>
      </c>
      <c r="O66" s="39">
        <v>38.010800000000003</v>
      </c>
      <c r="P66" s="39">
        <v>38.010800000000003</v>
      </c>
      <c r="Q66" s="39">
        <v>0</v>
      </c>
      <c r="R66" s="39" t="s">
        <v>265</v>
      </c>
      <c r="S66" s="39" t="s">
        <v>265</v>
      </c>
      <c r="T66" s="39">
        <v>0</v>
      </c>
      <c r="U66" s="39">
        <v>4.9541000000000004</v>
      </c>
      <c r="V66" s="39">
        <v>0</v>
      </c>
      <c r="W66" s="39">
        <v>4.9541000000000004</v>
      </c>
      <c r="X66" s="39">
        <v>0</v>
      </c>
      <c r="Y66" s="39">
        <v>0</v>
      </c>
      <c r="Z66" s="39">
        <v>4.9541000000000004</v>
      </c>
      <c r="AA66" s="39">
        <v>4.7111000000000001</v>
      </c>
      <c r="AB66" s="39">
        <v>0</v>
      </c>
      <c r="AC66" s="39">
        <v>4.7111000000000001</v>
      </c>
      <c r="AD66" s="39">
        <v>0</v>
      </c>
      <c r="AE66" s="39">
        <v>0</v>
      </c>
      <c r="AF66" s="39">
        <v>4.7111000000000001</v>
      </c>
      <c r="AG66" s="39">
        <v>14.76</v>
      </c>
      <c r="AH66" s="39">
        <v>0</v>
      </c>
      <c r="AI66" s="39">
        <v>14.76</v>
      </c>
      <c r="AJ66" s="39" t="s">
        <v>265</v>
      </c>
      <c r="AK66" s="39" t="s">
        <v>265</v>
      </c>
      <c r="AL66" s="39">
        <v>14.76</v>
      </c>
      <c r="AM66" s="39">
        <v>31.2135</v>
      </c>
    </row>
    <row r="67" spans="1:39" hidden="1" outlineLevel="1">
      <c r="A67" s="9">
        <v>42248</v>
      </c>
      <c r="B67" s="39">
        <v>27.723800000000001</v>
      </c>
      <c r="C67" s="39">
        <v>27.551600000000001</v>
      </c>
      <c r="D67" s="39">
        <v>26.767399999999999</v>
      </c>
      <c r="E67" s="39">
        <v>27.632100000000001</v>
      </c>
      <c r="F67" s="39">
        <v>26.501200000000001</v>
      </c>
      <c r="G67" s="39">
        <v>29.2254</v>
      </c>
      <c r="H67" s="39">
        <v>17.1816</v>
      </c>
      <c r="I67" s="39">
        <v>27.551400000000001</v>
      </c>
      <c r="J67" s="39">
        <v>26.765499999999999</v>
      </c>
      <c r="K67" s="39">
        <v>27.632100000000001</v>
      </c>
      <c r="L67" s="39">
        <v>26.501200000000001</v>
      </c>
      <c r="M67" s="39">
        <v>29.2254</v>
      </c>
      <c r="N67" s="39">
        <v>17.1816</v>
      </c>
      <c r="O67" s="39">
        <v>36.023299999999999</v>
      </c>
      <c r="P67" s="39">
        <v>36.023299999999999</v>
      </c>
      <c r="Q67" s="39" t="s">
        <v>265</v>
      </c>
      <c r="R67" s="39" t="s">
        <v>265</v>
      </c>
      <c r="S67" s="39" t="s">
        <v>265</v>
      </c>
      <c r="T67" s="39" t="s">
        <v>265</v>
      </c>
      <c r="U67" s="39">
        <v>7.32</v>
      </c>
      <c r="V67" s="39">
        <v>0</v>
      </c>
      <c r="W67" s="39">
        <v>7.32</v>
      </c>
      <c r="X67" s="39">
        <v>0</v>
      </c>
      <c r="Y67" s="39">
        <v>0</v>
      </c>
      <c r="Z67" s="39">
        <v>7.32</v>
      </c>
      <c r="AA67" s="39">
        <v>7.32</v>
      </c>
      <c r="AB67" s="39">
        <v>0</v>
      </c>
      <c r="AC67" s="39">
        <v>7.32</v>
      </c>
      <c r="AD67" s="39">
        <v>0</v>
      </c>
      <c r="AE67" s="39">
        <v>0</v>
      </c>
      <c r="AF67" s="39">
        <v>7.32</v>
      </c>
      <c r="AG67" s="39">
        <v>0</v>
      </c>
      <c r="AH67" s="39">
        <v>0</v>
      </c>
      <c r="AI67" s="39" t="s">
        <v>265</v>
      </c>
      <c r="AJ67" s="39" t="s">
        <v>265</v>
      </c>
      <c r="AK67" s="39" t="s">
        <v>265</v>
      </c>
      <c r="AL67" s="39" t="s">
        <v>265</v>
      </c>
      <c r="AM67" s="39">
        <v>30.672799999999999</v>
      </c>
    </row>
    <row r="68" spans="1:39" hidden="1" outlineLevel="1">
      <c r="A68" s="9">
        <v>42278</v>
      </c>
      <c r="B68" s="39">
        <v>28.898800000000001</v>
      </c>
      <c r="C68" s="39">
        <v>29.43</v>
      </c>
      <c r="D68" s="39">
        <v>32.747700000000002</v>
      </c>
      <c r="E68" s="39">
        <v>28.773700000000002</v>
      </c>
      <c r="F68" s="39">
        <v>29.422899999999998</v>
      </c>
      <c r="G68" s="39">
        <v>29.982399999999998</v>
      </c>
      <c r="H68" s="39">
        <v>18.846299999999999</v>
      </c>
      <c r="I68" s="39">
        <v>29.4237</v>
      </c>
      <c r="J68" s="39">
        <v>32.716500000000003</v>
      </c>
      <c r="K68" s="39">
        <v>28.773700000000002</v>
      </c>
      <c r="L68" s="39">
        <v>29.422899999999998</v>
      </c>
      <c r="M68" s="39">
        <v>29.982399999999998</v>
      </c>
      <c r="N68" s="39">
        <v>18.846299999999999</v>
      </c>
      <c r="O68" s="39">
        <v>47.652999999999999</v>
      </c>
      <c r="P68" s="39">
        <v>47.652999999999999</v>
      </c>
      <c r="Q68" s="39" t="s">
        <v>265</v>
      </c>
      <c r="R68" s="39" t="s">
        <v>265</v>
      </c>
      <c r="S68" s="39" t="s">
        <v>265</v>
      </c>
      <c r="T68" s="39" t="s">
        <v>265</v>
      </c>
      <c r="U68" s="39">
        <v>5.0351999999999997</v>
      </c>
      <c r="V68" s="39">
        <v>0</v>
      </c>
      <c r="W68" s="39">
        <v>5.0351999999999997</v>
      </c>
      <c r="X68" s="39">
        <v>0</v>
      </c>
      <c r="Y68" s="39">
        <v>17</v>
      </c>
      <c r="Z68" s="39">
        <v>4.8411</v>
      </c>
      <c r="AA68" s="39">
        <v>5.0351999999999997</v>
      </c>
      <c r="AB68" s="39">
        <v>0</v>
      </c>
      <c r="AC68" s="39">
        <v>5.0351999999999997</v>
      </c>
      <c r="AD68" s="39">
        <v>0</v>
      </c>
      <c r="AE68" s="39">
        <v>17</v>
      </c>
      <c r="AF68" s="39">
        <v>4.8411</v>
      </c>
      <c r="AG68" s="39">
        <v>0</v>
      </c>
      <c r="AH68" s="39">
        <v>0</v>
      </c>
      <c r="AI68" s="39" t="s">
        <v>265</v>
      </c>
      <c r="AJ68" s="39" t="s">
        <v>265</v>
      </c>
      <c r="AK68" s="39" t="s">
        <v>265</v>
      </c>
      <c r="AL68" s="39" t="s">
        <v>265</v>
      </c>
      <c r="AM68" s="39">
        <v>30.974399999999999</v>
      </c>
    </row>
    <row r="69" spans="1:39" hidden="1" outlineLevel="1">
      <c r="A69" s="9">
        <v>42309</v>
      </c>
      <c r="B69" s="39">
        <v>23.131699999999999</v>
      </c>
      <c r="C69" s="39">
        <v>18.767199999999999</v>
      </c>
      <c r="D69" s="39">
        <v>26.321000000000002</v>
      </c>
      <c r="E69" s="39">
        <v>18.0944</v>
      </c>
      <c r="F69" s="39">
        <v>33.442999999999998</v>
      </c>
      <c r="G69" s="39">
        <v>18.004899999999999</v>
      </c>
      <c r="H69" s="39">
        <v>13.2631</v>
      </c>
      <c r="I69" s="39">
        <v>18.671600000000002</v>
      </c>
      <c r="J69" s="39">
        <v>25.4056</v>
      </c>
      <c r="K69" s="39">
        <v>18.0944</v>
      </c>
      <c r="L69" s="39">
        <v>33.442999999999998</v>
      </c>
      <c r="M69" s="39">
        <v>18.004899999999999</v>
      </c>
      <c r="N69" s="39">
        <v>13.2631</v>
      </c>
      <c r="O69" s="39">
        <v>49.761499999999998</v>
      </c>
      <c r="P69" s="39">
        <v>49.761499999999998</v>
      </c>
      <c r="Q69" s="39" t="s">
        <v>265</v>
      </c>
      <c r="R69" s="39" t="s">
        <v>265</v>
      </c>
      <c r="S69" s="39" t="s">
        <v>265</v>
      </c>
      <c r="T69" s="39" t="s">
        <v>265</v>
      </c>
      <c r="U69" s="39">
        <v>8.9489999999999998</v>
      </c>
      <c r="V69" s="39">
        <v>0</v>
      </c>
      <c r="W69" s="39">
        <v>8.9489999999999998</v>
      </c>
      <c r="X69" s="39">
        <v>0</v>
      </c>
      <c r="Y69" s="39">
        <v>0</v>
      </c>
      <c r="Z69" s="39">
        <v>8.9489999999999998</v>
      </c>
      <c r="AA69" s="39">
        <v>8.9489999999999998</v>
      </c>
      <c r="AB69" s="39">
        <v>0</v>
      </c>
      <c r="AC69" s="39">
        <v>8.9489999999999998</v>
      </c>
      <c r="AD69" s="39">
        <v>0</v>
      </c>
      <c r="AE69" s="39">
        <v>0</v>
      </c>
      <c r="AF69" s="39">
        <v>8.9489999999999998</v>
      </c>
      <c r="AG69" s="39">
        <v>0</v>
      </c>
      <c r="AH69" s="39">
        <v>0</v>
      </c>
      <c r="AI69" s="39" t="s">
        <v>265</v>
      </c>
      <c r="AJ69" s="39" t="s">
        <v>265</v>
      </c>
      <c r="AK69" s="39" t="s">
        <v>265</v>
      </c>
      <c r="AL69" s="39" t="s">
        <v>265</v>
      </c>
      <c r="AM69" s="39">
        <v>30.833500000000001</v>
      </c>
    </row>
    <row r="70" spans="1:39" hidden="1" outlineLevel="1">
      <c r="A70" s="9">
        <v>42339</v>
      </c>
      <c r="B70" s="39">
        <v>23.122599999999998</v>
      </c>
      <c r="C70" s="39">
        <v>23.850100000000001</v>
      </c>
      <c r="D70" s="39">
        <v>27.928699999999999</v>
      </c>
      <c r="E70" s="39">
        <v>23.426500000000001</v>
      </c>
      <c r="F70" s="39">
        <v>34.029600000000002</v>
      </c>
      <c r="G70" s="39">
        <v>29.997399999999999</v>
      </c>
      <c r="H70" s="39">
        <v>4.069</v>
      </c>
      <c r="I70" s="39">
        <v>23.831700000000001</v>
      </c>
      <c r="J70" s="39">
        <v>27.7624</v>
      </c>
      <c r="K70" s="39">
        <v>23.426500000000001</v>
      </c>
      <c r="L70" s="39">
        <v>34.029600000000002</v>
      </c>
      <c r="M70" s="39">
        <v>29.997399999999999</v>
      </c>
      <c r="N70" s="39">
        <v>4.069</v>
      </c>
      <c r="O70" s="39">
        <v>49.924799999999998</v>
      </c>
      <c r="P70" s="39">
        <v>49.924799999999998</v>
      </c>
      <c r="Q70" s="39" t="s">
        <v>265</v>
      </c>
      <c r="R70" s="39" t="s">
        <v>265</v>
      </c>
      <c r="S70" s="39" t="s">
        <v>265</v>
      </c>
      <c r="T70" s="39" t="s">
        <v>265</v>
      </c>
      <c r="U70" s="39">
        <v>1.0281</v>
      </c>
      <c r="V70" s="39">
        <v>0</v>
      </c>
      <c r="W70" s="39">
        <v>1.0281</v>
      </c>
      <c r="X70" s="39">
        <v>0</v>
      </c>
      <c r="Y70" s="39">
        <v>0</v>
      </c>
      <c r="Z70" s="39">
        <v>1.0281</v>
      </c>
      <c r="AA70" s="39">
        <v>1.0281</v>
      </c>
      <c r="AB70" s="39">
        <v>0</v>
      </c>
      <c r="AC70" s="39">
        <v>1.0281</v>
      </c>
      <c r="AD70" s="39">
        <v>0</v>
      </c>
      <c r="AE70" s="39">
        <v>0</v>
      </c>
      <c r="AF70" s="39">
        <v>1.0281</v>
      </c>
      <c r="AG70" s="39">
        <v>0</v>
      </c>
      <c r="AH70" s="39">
        <v>0</v>
      </c>
      <c r="AI70" s="39" t="s">
        <v>265</v>
      </c>
      <c r="AJ70" s="39" t="s">
        <v>265</v>
      </c>
      <c r="AK70" s="39" t="s">
        <v>265</v>
      </c>
      <c r="AL70" s="39" t="s">
        <v>265</v>
      </c>
      <c r="AM70" s="39">
        <v>30.4162</v>
      </c>
    </row>
    <row r="71" spans="1:39" hidden="1" outlineLevel="1">
      <c r="A71" s="9">
        <v>42370</v>
      </c>
      <c r="B71" s="39">
        <v>29.0608</v>
      </c>
      <c r="C71" s="39">
        <v>30.1814</v>
      </c>
      <c r="D71" s="39">
        <v>29.824000000000002</v>
      </c>
      <c r="E71" s="39">
        <v>30.402999999999999</v>
      </c>
      <c r="F71" s="39">
        <v>34.553199999999997</v>
      </c>
      <c r="G71" s="39">
        <v>30.126000000000001</v>
      </c>
      <c r="H71" s="39">
        <v>26.938700000000001</v>
      </c>
      <c r="I71" s="39">
        <v>30.1509</v>
      </c>
      <c r="J71" s="39">
        <v>29.742799999999999</v>
      </c>
      <c r="K71" s="39">
        <v>30.402999999999999</v>
      </c>
      <c r="L71" s="39">
        <v>34.553199999999997</v>
      </c>
      <c r="M71" s="39">
        <v>30.126000000000001</v>
      </c>
      <c r="N71" s="39">
        <v>26.938700000000001</v>
      </c>
      <c r="O71" s="39">
        <v>49.609299999999998</v>
      </c>
      <c r="P71" s="39">
        <v>49.609299999999998</v>
      </c>
      <c r="Q71" s="39" t="s">
        <v>265</v>
      </c>
      <c r="R71" s="39" t="s">
        <v>265</v>
      </c>
      <c r="S71" s="39" t="s">
        <v>265</v>
      </c>
      <c r="T71" s="39" t="s">
        <v>265</v>
      </c>
      <c r="U71" s="39">
        <v>7.7773000000000003</v>
      </c>
      <c r="V71" s="39">
        <v>0</v>
      </c>
      <c r="W71" s="39">
        <v>7.7773000000000003</v>
      </c>
      <c r="X71" s="39">
        <v>0</v>
      </c>
      <c r="Y71" s="39">
        <v>0</v>
      </c>
      <c r="Z71" s="39">
        <v>7.7773000000000003</v>
      </c>
      <c r="AA71" s="39">
        <v>7.7773000000000003</v>
      </c>
      <c r="AB71" s="39">
        <v>0</v>
      </c>
      <c r="AC71" s="39">
        <v>7.7773000000000003</v>
      </c>
      <c r="AD71" s="39">
        <v>0</v>
      </c>
      <c r="AE71" s="39">
        <v>0</v>
      </c>
      <c r="AF71" s="39">
        <v>7.7773000000000003</v>
      </c>
      <c r="AG71" s="39">
        <v>0</v>
      </c>
      <c r="AH71" s="39">
        <v>0</v>
      </c>
      <c r="AI71" s="39" t="s">
        <v>265</v>
      </c>
      <c r="AJ71" s="39" t="s">
        <v>265</v>
      </c>
      <c r="AK71" s="39" t="s">
        <v>265</v>
      </c>
      <c r="AL71" s="39" t="s">
        <v>265</v>
      </c>
      <c r="AM71" s="39">
        <v>29.5992</v>
      </c>
    </row>
    <row r="72" spans="1:39" hidden="1" outlineLevel="1">
      <c r="A72" s="9">
        <v>42401</v>
      </c>
      <c r="B72" s="39">
        <v>27.978100000000001</v>
      </c>
      <c r="C72" s="39">
        <v>29.182300000000001</v>
      </c>
      <c r="D72" s="39">
        <v>29.605799999999999</v>
      </c>
      <c r="E72" s="39">
        <v>28.947500000000002</v>
      </c>
      <c r="F72" s="39">
        <v>37.045299999999997</v>
      </c>
      <c r="G72" s="39">
        <v>30.449300000000001</v>
      </c>
      <c r="H72" s="39">
        <v>11.7799</v>
      </c>
      <c r="I72" s="39">
        <v>29.182099999999998</v>
      </c>
      <c r="J72" s="39">
        <v>29.6053</v>
      </c>
      <c r="K72" s="39">
        <v>28.947500000000002</v>
      </c>
      <c r="L72" s="39">
        <v>37.045299999999997</v>
      </c>
      <c r="M72" s="39">
        <v>30.449300000000001</v>
      </c>
      <c r="N72" s="39">
        <v>11.7799</v>
      </c>
      <c r="O72" s="39">
        <v>36.5</v>
      </c>
      <c r="P72" s="39">
        <v>36.5</v>
      </c>
      <c r="Q72" s="39" t="s">
        <v>265</v>
      </c>
      <c r="R72" s="39" t="s">
        <v>265</v>
      </c>
      <c r="S72" s="39" t="s">
        <v>265</v>
      </c>
      <c r="T72" s="39" t="s">
        <v>265</v>
      </c>
      <c r="U72" s="39">
        <v>1.0865</v>
      </c>
      <c r="V72" s="39">
        <v>0</v>
      </c>
      <c r="W72" s="39">
        <v>1.0865</v>
      </c>
      <c r="X72" s="39">
        <v>0</v>
      </c>
      <c r="Y72" s="39">
        <v>0</v>
      </c>
      <c r="Z72" s="39">
        <v>1.0865</v>
      </c>
      <c r="AA72" s="39">
        <v>1.0865</v>
      </c>
      <c r="AB72" s="39">
        <v>0</v>
      </c>
      <c r="AC72" s="39">
        <v>1.0865</v>
      </c>
      <c r="AD72" s="39">
        <v>0</v>
      </c>
      <c r="AE72" s="39">
        <v>0</v>
      </c>
      <c r="AF72" s="39">
        <v>1.0865</v>
      </c>
      <c r="AG72" s="39">
        <v>0</v>
      </c>
      <c r="AH72" s="39">
        <v>0</v>
      </c>
      <c r="AI72" s="39" t="s">
        <v>265</v>
      </c>
      <c r="AJ72" s="39" t="s">
        <v>265</v>
      </c>
      <c r="AK72" s="39" t="s">
        <v>265</v>
      </c>
      <c r="AL72" s="39" t="s">
        <v>265</v>
      </c>
      <c r="AM72" s="39">
        <v>29.134899999999998</v>
      </c>
    </row>
    <row r="73" spans="1:39" hidden="1" outlineLevel="1">
      <c r="A73" s="9">
        <v>42430</v>
      </c>
      <c r="B73" s="39">
        <v>28.787199999999999</v>
      </c>
      <c r="C73" s="39">
        <v>28.963899999999999</v>
      </c>
      <c r="D73" s="39">
        <v>29.799099999999999</v>
      </c>
      <c r="E73" s="39">
        <v>28.5167</v>
      </c>
      <c r="F73" s="39">
        <v>33.2913</v>
      </c>
      <c r="G73" s="39">
        <v>29.202500000000001</v>
      </c>
      <c r="H73" s="39">
        <v>18.3233</v>
      </c>
      <c r="I73" s="39">
        <v>29.105499999999999</v>
      </c>
      <c r="J73" s="39">
        <v>29.794799999999999</v>
      </c>
      <c r="K73" s="39">
        <v>28.730599999999999</v>
      </c>
      <c r="L73" s="39">
        <v>33.2913</v>
      </c>
      <c r="M73" s="39">
        <v>29.202500000000001</v>
      </c>
      <c r="N73" s="39">
        <v>18.886099999999999</v>
      </c>
      <c r="O73" s="39">
        <v>15.4354</v>
      </c>
      <c r="P73" s="39">
        <v>49.988</v>
      </c>
      <c r="Q73" s="39">
        <v>15.19</v>
      </c>
      <c r="R73" s="39" t="s">
        <v>265</v>
      </c>
      <c r="S73" s="39" t="s">
        <v>265</v>
      </c>
      <c r="T73" s="39">
        <v>15.19</v>
      </c>
      <c r="U73" s="39">
        <v>4.6323999999999996</v>
      </c>
      <c r="V73" s="39">
        <v>0</v>
      </c>
      <c r="W73" s="39">
        <v>4.6323999999999996</v>
      </c>
      <c r="X73" s="39">
        <v>0</v>
      </c>
      <c r="Y73" s="39">
        <v>0</v>
      </c>
      <c r="Z73" s="39">
        <v>4.6323999999999996</v>
      </c>
      <c r="AA73" s="39">
        <v>4.6323999999999996</v>
      </c>
      <c r="AB73" s="39">
        <v>0</v>
      </c>
      <c r="AC73" s="39">
        <v>4.6323999999999996</v>
      </c>
      <c r="AD73" s="39">
        <v>0</v>
      </c>
      <c r="AE73" s="39">
        <v>0</v>
      </c>
      <c r="AF73" s="39">
        <v>4.6323999999999996</v>
      </c>
      <c r="AG73" s="39">
        <v>0</v>
      </c>
      <c r="AH73" s="39">
        <v>0</v>
      </c>
      <c r="AI73" s="39">
        <v>0</v>
      </c>
      <c r="AJ73" s="39" t="s">
        <v>265</v>
      </c>
      <c r="AK73" s="39" t="s">
        <v>265</v>
      </c>
      <c r="AL73" s="39">
        <v>0</v>
      </c>
      <c r="AM73" s="39">
        <v>30.227699999999999</v>
      </c>
    </row>
    <row r="74" spans="1:39" hidden="1" outlineLevel="1">
      <c r="A74" s="9">
        <v>42461</v>
      </c>
      <c r="B74" s="39">
        <v>30.021000000000001</v>
      </c>
      <c r="C74" s="39">
        <v>30.479099999999999</v>
      </c>
      <c r="D74" s="39">
        <v>29.0031</v>
      </c>
      <c r="E74" s="39">
        <v>31.007200000000001</v>
      </c>
      <c r="F74" s="39">
        <v>36.264200000000002</v>
      </c>
      <c r="G74" s="39">
        <v>30.134599999999999</v>
      </c>
      <c r="H74" s="39">
        <v>35.910499999999999</v>
      </c>
      <c r="I74" s="39">
        <v>30.454799999999999</v>
      </c>
      <c r="J74" s="39">
        <v>28.895800000000001</v>
      </c>
      <c r="K74" s="39">
        <v>31.007200000000001</v>
      </c>
      <c r="L74" s="39">
        <v>36.264200000000002</v>
      </c>
      <c r="M74" s="39">
        <v>30.134599999999999</v>
      </c>
      <c r="N74" s="39">
        <v>35.910499999999999</v>
      </c>
      <c r="O74" s="39">
        <v>39.831499999999998</v>
      </c>
      <c r="P74" s="39">
        <v>39.831499999999998</v>
      </c>
      <c r="Q74" s="39" t="s">
        <v>265</v>
      </c>
      <c r="R74" s="39" t="s">
        <v>265</v>
      </c>
      <c r="S74" s="39" t="s">
        <v>265</v>
      </c>
      <c r="T74" s="39" t="s">
        <v>265</v>
      </c>
      <c r="U74" s="39">
        <v>13.254899999999999</v>
      </c>
      <c r="V74" s="39">
        <v>0</v>
      </c>
      <c r="W74" s="39">
        <v>13.254899999999999</v>
      </c>
      <c r="X74" s="39">
        <v>0</v>
      </c>
      <c r="Y74" s="39">
        <v>0</v>
      </c>
      <c r="Z74" s="39">
        <v>13.254899999999999</v>
      </c>
      <c r="AA74" s="39">
        <v>13.254899999999999</v>
      </c>
      <c r="AB74" s="39">
        <v>0</v>
      </c>
      <c r="AC74" s="39">
        <v>13.254899999999999</v>
      </c>
      <c r="AD74" s="39">
        <v>0</v>
      </c>
      <c r="AE74" s="39">
        <v>0</v>
      </c>
      <c r="AF74" s="39">
        <v>13.254899999999999</v>
      </c>
      <c r="AG74" s="39">
        <v>0</v>
      </c>
      <c r="AH74" s="39">
        <v>0</v>
      </c>
      <c r="AI74" s="39" t="s">
        <v>265</v>
      </c>
      <c r="AJ74" s="39" t="s">
        <v>265</v>
      </c>
      <c r="AK74" s="39" t="s">
        <v>265</v>
      </c>
      <c r="AL74" s="39" t="s">
        <v>265</v>
      </c>
      <c r="AM74" s="39">
        <v>29.716799999999999</v>
      </c>
    </row>
    <row r="75" spans="1:39" hidden="1" outlineLevel="1">
      <c r="A75" s="9">
        <v>42491</v>
      </c>
      <c r="B75" s="39">
        <v>30.613499999999998</v>
      </c>
      <c r="C75" s="39">
        <v>31.218599999999999</v>
      </c>
      <c r="D75" s="39">
        <v>29.019500000000001</v>
      </c>
      <c r="E75" s="39">
        <v>32.270299999999999</v>
      </c>
      <c r="F75" s="39">
        <v>45.537300000000002</v>
      </c>
      <c r="G75" s="39">
        <v>30.806799999999999</v>
      </c>
      <c r="H75" s="39">
        <v>22.1755</v>
      </c>
      <c r="I75" s="39">
        <v>31.204899999999999</v>
      </c>
      <c r="J75" s="39">
        <v>28.9664</v>
      </c>
      <c r="K75" s="39">
        <v>32.270299999999999</v>
      </c>
      <c r="L75" s="39">
        <v>45.537300000000002</v>
      </c>
      <c r="M75" s="39">
        <v>30.806799999999999</v>
      </c>
      <c r="N75" s="39">
        <v>22.1755</v>
      </c>
      <c r="O75" s="39">
        <v>39.964500000000001</v>
      </c>
      <c r="P75" s="39">
        <v>39.964500000000001</v>
      </c>
      <c r="Q75" s="39" t="s">
        <v>265</v>
      </c>
      <c r="R75" s="39" t="s">
        <v>265</v>
      </c>
      <c r="S75" s="39" t="s">
        <v>265</v>
      </c>
      <c r="T75" s="39" t="s">
        <v>265</v>
      </c>
      <c r="U75" s="39">
        <v>17.0489</v>
      </c>
      <c r="V75" s="39">
        <v>0</v>
      </c>
      <c r="W75" s="39">
        <v>17.0489</v>
      </c>
      <c r="X75" s="39">
        <v>0</v>
      </c>
      <c r="Y75" s="39">
        <v>0</v>
      </c>
      <c r="Z75" s="39">
        <v>17.0489</v>
      </c>
      <c r="AA75" s="39">
        <v>17.0489</v>
      </c>
      <c r="AB75" s="39">
        <v>0</v>
      </c>
      <c r="AC75" s="39">
        <v>17.0489</v>
      </c>
      <c r="AD75" s="39">
        <v>0</v>
      </c>
      <c r="AE75" s="39">
        <v>0</v>
      </c>
      <c r="AF75" s="39">
        <v>17.0489</v>
      </c>
      <c r="AG75" s="39">
        <v>0</v>
      </c>
      <c r="AH75" s="39">
        <v>0</v>
      </c>
      <c r="AI75" s="39" t="s">
        <v>265</v>
      </c>
      <c r="AJ75" s="39" t="s">
        <v>265</v>
      </c>
      <c r="AK75" s="39" t="s">
        <v>265</v>
      </c>
      <c r="AL75" s="39" t="s">
        <v>265</v>
      </c>
      <c r="AM75" s="39">
        <v>29.270199999999999</v>
      </c>
    </row>
    <row r="76" spans="1:39" hidden="1" outlineLevel="1">
      <c r="A76" s="9">
        <v>42522</v>
      </c>
      <c r="B76" s="39">
        <v>30.9787</v>
      </c>
      <c r="C76" s="39">
        <v>32.1937</v>
      </c>
      <c r="D76" s="39">
        <v>28.822600000000001</v>
      </c>
      <c r="E76" s="39">
        <v>33.279699999999998</v>
      </c>
      <c r="F76" s="39">
        <v>47.546100000000003</v>
      </c>
      <c r="G76" s="39">
        <v>31.881599999999999</v>
      </c>
      <c r="H76" s="39">
        <v>26.9801</v>
      </c>
      <c r="I76" s="39">
        <v>32.191899999999997</v>
      </c>
      <c r="J76" s="39">
        <v>28.812100000000001</v>
      </c>
      <c r="K76" s="39">
        <v>33.279699999999998</v>
      </c>
      <c r="L76" s="39">
        <v>47.546100000000003</v>
      </c>
      <c r="M76" s="39">
        <v>31.881599999999999</v>
      </c>
      <c r="N76" s="39">
        <v>26.9801</v>
      </c>
      <c r="O76" s="39">
        <v>40.8932</v>
      </c>
      <c r="P76" s="39">
        <v>40.8932</v>
      </c>
      <c r="Q76" s="39" t="s">
        <v>265</v>
      </c>
      <c r="R76" s="39" t="s">
        <v>265</v>
      </c>
      <c r="S76" s="39" t="s">
        <v>265</v>
      </c>
      <c r="T76" s="39" t="s">
        <v>265</v>
      </c>
      <c r="U76" s="39">
        <v>1.8364</v>
      </c>
      <c r="V76" s="39">
        <v>0</v>
      </c>
      <c r="W76" s="39">
        <v>1.8364</v>
      </c>
      <c r="X76" s="39">
        <v>0</v>
      </c>
      <c r="Y76" s="39">
        <v>0</v>
      </c>
      <c r="Z76" s="39">
        <v>1.8364</v>
      </c>
      <c r="AA76" s="39">
        <v>1.8364</v>
      </c>
      <c r="AB76" s="39">
        <v>0</v>
      </c>
      <c r="AC76" s="39">
        <v>1.8364</v>
      </c>
      <c r="AD76" s="39">
        <v>0</v>
      </c>
      <c r="AE76" s="39">
        <v>0</v>
      </c>
      <c r="AF76" s="39">
        <v>1.8364</v>
      </c>
      <c r="AG76" s="39">
        <v>0</v>
      </c>
      <c r="AH76" s="39">
        <v>0</v>
      </c>
      <c r="AI76" s="39" t="s">
        <v>265</v>
      </c>
      <c r="AJ76" s="39" t="s">
        <v>265</v>
      </c>
      <c r="AK76" s="39" t="s">
        <v>265</v>
      </c>
      <c r="AL76" s="39" t="s">
        <v>265</v>
      </c>
      <c r="AM76" s="39">
        <v>28.901499999999999</v>
      </c>
    </row>
    <row r="77" spans="1:39" hidden="1" outlineLevel="1">
      <c r="A77" s="9">
        <v>42552</v>
      </c>
      <c r="B77" s="39">
        <v>30.660299999999999</v>
      </c>
      <c r="C77" s="39">
        <v>32.340200000000003</v>
      </c>
      <c r="D77" s="39">
        <v>28.8384</v>
      </c>
      <c r="E77" s="39">
        <v>33.452599999999997</v>
      </c>
      <c r="F77" s="39">
        <v>39.420900000000003</v>
      </c>
      <c r="G77" s="39">
        <v>32.425899999999999</v>
      </c>
      <c r="H77" s="39">
        <v>29.792200000000001</v>
      </c>
      <c r="I77" s="39">
        <v>32.339399999999998</v>
      </c>
      <c r="J77" s="39">
        <v>28.834299999999999</v>
      </c>
      <c r="K77" s="39">
        <v>33.452599999999997</v>
      </c>
      <c r="L77" s="39">
        <v>39.420900000000003</v>
      </c>
      <c r="M77" s="39">
        <v>32.425899999999999</v>
      </c>
      <c r="N77" s="39">
        <v>29.792200000000001</v>
      </c>
      <c r="O77" s="39">
        <v>44.287399999999998</v>
      </c>
      <c r="P77" s="39">
        <v>44.287399999999998</v>
      </c>
      <c r="Q77" s="39" t="s">
        <v>265</v>
      </c>
      <c r="R77" s="39" t="s">
        <v>265</v>
      </c>
      <c r="S77" s="39" t="s">
        <v>265</v>
      </c>
      <c r="T77" s="39" t="s">
        <v>265</v>
      </c>
      <c r="U77" s="39">
        <v>0.1074</v>
      </c>
      <c r="V77" s="39">
        <v>0</v>
      </c>
      <c r="W77" s="39">
        <v>0.1074</v>
      </c>
      <c r="X77" s="39">
        <v>0</v>
      </c>
      <c r="Y77" s="39">
        <v>0</v>
      </c>
      <c r="Z77" s="39">
        <v>0.1074</v>
      </c>
      <c r="AA77" s="39">
        <v>0.1074</v>
      </c>
      <c r="AB77" s="39">
        <v>0</v>
      </c>
      <c r="AC77" s="39">
        <v>0.1074</v>
      </c>
      <c r="AD77" s="39">
        <v>0</v>
      </c>
      <c r="AE77" s="39">
        <v>0</v>
      </c>
      <c r="AF77" s="39">
        <v>0.1074</v>
      </c>
      <c r="AG77" s="39">
        <v>0</v>
      </c>
      <c r="AH77" s="39">
        <v>0</v>
      </c>
      <c r="AI77" s="39" t="s">
        <v>265</v>
      </c>
      <c r="AJ77" s="39" t="s">
        <v>265</v>
      </c>
      <c r="AK77" s="39" t="s">
        <v>265</v>
      </c>
      <c r="AL77" s="39" t="s">
        <v>265</v>
      </c>
      <c r="AM77" s="39">
        <v>28.0441</v>
      </c>
    </row>
    <row r="78" spans="1:39" hidden="1" outlineLevel="1">
      <c r="A78" s="9">
        <v>42583</v>
      </c>
      <c r="B78" s="39">
        <v>30.237300000000001</v>
      </c>
      <c r="C78" s="39">
        <v>31.219799999999999</v>
      </c>
      <c r="D78" s="39">
        <v>29.839099999999998</v>
      </c>
      <c r="E78" s="39">
        <v>32.3125</v>
      </c>
      <c r="F78" s="39">
        <v>34.417999999999999</v>
      </c>
      <c r="G78" s="39">
        <v>33.020899999999997</v>
      </c>
      <c r="H78" s="39">
        <v>22.6798</v>
      </c>
      <c r="I78" s="39">
        <v>31.341999999999999</v>
      </c>
      <c r="J78" s="39">
        <v>29.832699999999999</v>
      </c>
      <c r="K78" s="39">
        <v>32.551000000000002</v>
      </c>
      <c r="L78" s="39">
        <v>34.417999999999999</v>
      </c>
      <c r="M78" s="39">
        <v>33.020899999999997</v>
      </c>
      <c r="N78" s="39">
        <v>24.222200000000001</v>
      </c>
      <c r="O78" s="39">
        <v>14.816700000000001</v>
      </c>
      <c r="P78" s="39">
        <v>39.505099999999999</v>
      </c>
      <c r="Q78" s="39">
        <v>13.8</v>
      </c>
      <c r="R78" s="39" t="s">
        <v>265</v>
      </c>
      <c r="S78" s="39" t="s">
        <v>265</v>
      </c>
      <c r="T78" s="39">
        <v>13.8</v>
      </c>
      <c r="U78" s="39">
        <v>3.6153</v>
      </c>
      <c r="V78" s="39">
        <v>0</v>
      </c>
      <c r="W78" s="39">
        <v>3.6153</v>
      </c>
      <c r="X78" s="39">
        <v>0</v>
      </c>
      <c r="Y78" s="39">
        <v>23.301500000000001</v>
      </c>
      <c r="Z78" s="39">
        <v>3.5123000000000002</v>
      </c>
      <c r="AA78" s="39">
        <v>3.6153</v>
      </c>
      <c r="AB78" s="39">
        <v>0</v>
      </c>
      <c r="AC78" s="39">
        <v>3.6153</v>
      </c>
      <c r="AD78" s="39">
        <v>0</v>
      </c>
      <c r="AE78" s="39">
        <v>23.301500000000001</v>
      </c>
      <c r="AF78" s="39">
        <v>3.5123000000000002</v>
      </c>
      <c r="AG78" s="39">
        <v>0</v>
      </c>
      <c r="AH78" s="39">
        <v>0</v>
      </c>
      <c r="AI78" s="39">
        <v>0</v>
      </c>
      <c r="AJ78" s="39" t="s">
        <v>265</v>
      </c>
      <c r="AK78" s="39" t="s">
        <v>265</v>
      </c>
      <c r="AL78" s="39">
        <v>0</v>
      </c>
      <c r="AM78" s="39">
        <v>28.773099999999999</v>
      </c>
    </row>
    <row r="79" spans="1:39" hidden="1" outlineLevel="1">
      <c r="A79" s="9">
        <v>42614</v>
      </c>
      <c r="B79" s="39">
        <v>29.9285</v>
      </c>
      <c r="C79" s="39">
        <v>31.1904</v>
      </c>
      <c r="D79" s="39">
        <v>28.619299999999999</v>
      </c>
      <c r="E79" s="39">
        <v>32.269399999999997</v>
      </c>
      <c r="F79" s="39">
        <v>32.395499999999998</v>
      </c>
      <c r="G79" s="39">
        <v>32.501100000000001</v>
      </c>
      <c r="H79" s="39">
        <v>28.8918</v>
      </c>
      <c r="I79" s="39">
        <v>31.1844</v>
      </c>
      <c r="J79" s="39">
        <v>28.594000000000001</v>
      </c>
      <c r="K79" s="39">
        <v>32.269399999999997</v>
      </c>
      <c r="L79" s="39">
        <v>32.395499999999998</v>
      </c>
      <c r="M79" s="39">
        <v>32.501100000000001</v>
      </c>
      <c r="N79" s="39">
        <v>28.8918</v>
      </c>
      <c r="O79" s="39">
        <v>42.093800000000002</v>
      </c>
      <c r="P79" s="39">
        <v>42.093800000000002</v>
      </c>
      <c r="Q79" s="39" t="s">
        <v>265</v>
      </c>
      <c r="R79" s="39" t="s">
        <v>265</v>
      </c>
      <c r="S79" s="39" t="s">
        <v>265</v>
      </c>
      <c r="T79" s="39" t="s">
        <v>265</v>
      </c>
      <c r="U79" s="39">
        <v>4.173</v>
      </c>
      <c r="V79" s="39">
        <v>0</v>
      </c>
      <c r="W79" s="39">
        <v>4.173</v>
      </c>
      <c r="X79" s="39">
        <v>0</v>
      </c>
      <c r="Y79" s="39">
        <v>0</v>
      </c>
      <c r="Z79" s="39">
        <v>4.173</v>
      </c>
      <c r="AA79" s="39">
        <v>4.173</v>
      </c>
      <c r="AB79" s="39">
        <v>0</v>
      </c>
      <c r="AC79" s="39">
        <v>4.173</v>
      </c>
      <c r="AD79" s="39">
        <v>0</v>
      </c>
      <c r="AE79" s="39">
        <v>0</v>
      </c>
      <c r="AF79" s="39">
        <v>4.173</v>
      </c>
      <c r="AG79" s="39">
        <v>0</v>
      </c>
      <c r="AH79" s="39">
        <v>0</v>
      </c>
      <c r="AI79" s="39" t="s">
        <v>265</v>
      </c>
      <c r="AJ79" s="39" t="s">
        <v>265</v>
      </c>
      <c r="AK79" s="39" t="s">
        <v>265</v>
      </c>
      <c r="AL79" s="39" t="s">
        <v>265</v>
      </c>
      <c r="AM79" s="39">
        <v>27.7377</v>
      </c>
    </row>
    <row r="80" spans="1:39" hidden="1" outlineLevel="1">
      <c r="A80" s="9">
        <v>42644</v>
      </c>
      <c r="B80" s="39">
        <v>29.7742</v>
      </c>
      <c r="C80" s="39">
        <v>30.565799999999999</v>
      </c>
      <c r="D80" s="39">
        <v>29.327100000000002</v>
      </c>
      <c r="E80" s="39">
        <v>30.954899999999999</v>
      </c>
      <c r="F80" s="39">
        <v>33.199800000000003</v>
      </c>
      <c r="G80" s="39">
        <v>30.4603</v>
      </c>
      <c r="H80" s="39">
        <v>32.776000000000003</v>
      </c>
      <c r="I80" s="39">
        <v>30.5656</v>
      </c>
      <c r="J80" s="39">
        <v>29.3264</v>
      </c>
      <c r="K80" s="39">
        <v>30.954899999999999</v>
      </c>
      <c r="L80" s="39">
        <v>33.199800000000003</v>
      </c>
      <c r="M80" s="39">
        <v>30.4603</v>
      </c>
      <c r="N80" s="39">
        <v>32.776000000000003</v>
      </c>
      <c r="O80" s="39">
        <v>38.921399999999998</v>
      </c>
      <c r="P80" s="39">
        <v>38.921399999999998</v>
      </c>
      <c r="Q80" s="39">
        <v>0</v>
      </c>
      <c r="R80" s="39" t="s">
        <v>265</v>
      </c>
      <c r="S80" s="39" t="s">
        <v>265</v>
      </c>
      <c r="T80" s="39">
        <v>0</v>
      </c>
      <c r="U80" s="39">
        <v>18.441099999999999</v>
      </c>
      <c r="V80" s="39">
        <v>0</v>
      </c>
      <c r="W80" s="39">
        <v>18.441099999999999</v>
      </c>
      <c r="X80" s="39">
        <v>0</v>
      </c>
      <c r="Y80" s="39">
        <v>0</v>
      </c>
      <c r="Z80" s="39">
        <v>18.441099999999999</v>
      </c>
      <c r="AA80" s="39">
        <v>23.903500000000001</v>
      </c>
      <c r="AB80" s="39">
        <v>0</v>
      </c>
      <c r="AC80" s="39">
        <v>23.903500000000001</v>
      </c>
      <c r="AD80" s="39">
        <v>0</v>
      </c>
      <c r="AE80" s="39">
        <v>0</v>
      </c>
      <c r="AF80" s="39">
        <v>23.903500000000001</v>
      </c>
      <c r="AG80" s="39">
        <v>10</v>
      </c>
      <c r="AH80" s="39">
        <v>0</v>
      </c>
      <c r="AI80" s="39">
        <v>10</v>
      </c>
      <c r="AJ80" s="39" t="s">
        <v>265</v>
      </c>
      <c r="AK80" s="39" t="s">
        <v>265</v>
      </c>
      <c r="AL80" s="39">
        <v>10</v>
      </c>
      <c r="AM80" s="39">
        <v>27.952000000000002</v>
      </c>
    </row>
    <row r="81" spans="1:39" hidden="1" outlineLevel="1">
      <c r="A81" s="9">
        <v>42675</v>
      </c>
      <c r="B81" s="39">
        <v>30.370899999999999</v>
      </c>
      <c r="C81" s="39">
        <v>31.303899999999999</v>
      </c>
      <c r="D81" s="39">
        <v>29.750699999999998</v>
      </c>
      <c r="E81" s="39">
        <v>32.456600000000002</v>
      </c>
      <c r="F81" s="39">
        <v>36.823500000000003</v>
      </c>
      <c r="G81" s="39">
        <v>32.105499999999999</v>
      </c>
      <c r="H81" s="39">
        <v>27.2042</v>
      </c>
      <c r="I81" s="39">
        <v>31.302700000000002</v>
      </c>
      <c r="J81" s="39">
        <v>29.747499999999999</v>
      </c>
      <c r="K81" s="39">
        <v>32.456600000000002</v>
      </c>
      <c r="L81" s="39">
        <v>36.823500000000003</v>
      </c>
      <c r="M81" s="39">
        <v>32.105499999999999</v>
      </c>
      <c r="N81" s="39">
        <v>27.2042</v>
      </c>
      <c r="O81" s="39">
        <v>43.518700000000003</v>
      </c>
      <c r="P81" s="39">
        <v>43.518700000000003</v>
      </c>
      <c r="Q81" s="39" t="s">
        <v>265</v>
      </c>
      <c r="R81" s="39" t="s">
        <v>265</v>
      </c>
      <c r="S81" s="39" t="s">
        <v>265</v>
      </c>
      <c r="T81" s="39" t="s">
        <v>265</v>
      </c>
      <c r="U81" s="39">
        <v>17.1111</v>
      </c>
      <c r="V81" s="39">
        <v>0</v>
      </c>
      <c r="W81" s="39">
        <v>17.1111</v>
      </c>
      <c r="X81" s="39">
        <v>0</v>
      </c>
      <c r="Y81" s="39">
        <v>0</v>
      </c>
      <c r="Z81" s="39">
        <v>17.1111</v>
      </c>
      <c r="AA81" s="39">
        <v>17.1111</v>
      </c>
      <c r="AB81" s="39">
        <v>0</v>
      </c>
      <c r="AC81" s="39">
        <v>17.1111</v>
      </c>
      <c r="AD81" s="39">
        <v>0</v>
      </c>
      <c r="AE81" s="39">
        <v>0</v>
      </c>
      <c r="AF81" s="39">
        <v>17.1111</v>
      </c>
      <c r="AG81" s="39">
        <v>0</v>
      </c>
      <c r="AH81" s="39">
        <v>0</v>
      </c>
      <c r="AI81" s="39" t="s">
        <v>265</v>
      </c>
      <c r="AJ81" s="39" t="s">
        <v>265</v>
      </c>
      <c r="AK81" s="39" t="s">
        <v>265</v>
      </c>
      <c r="AL81" s="39" t="s">
        <v>265</v>
      </c>
      <c r="AM81" s="39">
        <v>27.139900000000001</v>
      </c>
    </row>
    <row r="82" spans="1:39" hidden="1" outlineLevel="1">
      <c r="A82" s="9">
        <v>42705</v>
      </c>
      <c r="B82" s="39">
        <v>29.751000000000001</v>
      </c>
      <c r="C82" s="39">
        <v>31.3443</v>
      </c>
      <c r="D82" s="39">
        <v>30.203900000000001</v>
      </c>
      <c r="E82" s="39">
        <v>31.974499999999999</v>
      </c>
      <c r="F82" s="39">
        <v>35.933799999999998</v>
      </c>
      <c r="G82" s="39">
        <v>31.555599999999998</v>
      </c>
      <c r="H82" s="39">
        <v>28.593</v>
      </c>
      <c r="I82" s="39">
        <v>31.3294</v>
      </c>
      <c r="J82" s="39">
        <v>30.156500000000001</v>
      </c>
      <c r="K82" s="39">
        <v>31.974499999999999</v>
      </c>
      <c r="L82" s="39">
        <v>35.933799999999998</v>
      </c>
      <c r="M82" s="39">
        <v>31.555599999999998</v>
      </c>
      <c r="N82" s="39">
        <v>28.593</v>
      </c>
      <c r="O82" s="39">
        <v>39.9634</v>
      </c>
      <c r="P82" s="39">
        <v>39.9634</v>
      </c>
      <c r="Q82" s="39" t="s">
        <v>265</v>
      </c>
      <c r="R82" s="39" t="s">
        <v>265</v>
      </c>
      <c r="S82" s="39" t="s">
        <v>265</v>
      </c>
      <c r="T82" s="39" t="s">
        <v>265</v>
      </c>
      <c r="U82" s="39">
        <v>3.1093999999999999</v>
      </c>
      <c r="V82" s="39">
        <v>0</v>
      </c>
      <c r="W82" s="39">
        <v>3.1093999999999999</v>
      </c>
      <c r="X82" s="39">
        <v>0</v>
      </c>
      <c r="Y82" s="39">
        <v>0</v>
      </c>
      <c r="Z82" s="39">
        <v>3.5118</v>
      </c>
      <c r="AA82" s="39">
        <v>3.1093999999999999</v>
      </c>
      <c r="AB82" s="39">
        <v>0</v>
      </c>
      <c r="AC82" s="39">
        <v>3.1093999999999999</v>
      </c>
      <c r="AD82" s="39">
        <v>0</v>
      </c>
      <c r="AE82" s="39">
        <v>0</v>
      </c>
      <c r="AF82" s="39">
        <v>3.5118</v>
      </c>
      <c r="AG82" s="39">
        <v>0</v>
      </c>
      <c r="AH82" s="39">
        <v>0</v>
      </c>
      <c r="AI82" s="39" t="s">
        <v>265</v>
      </c>
      <c r="AJ82" s="39" t="s">
        <v>265</v>
      </c>
      <c r="AK82" s="39" t="s">
        <v>265</v>
      </c>
      <c r="AL82" s="39" t="s">
        <v>265</v>
      </c>
      <c r="AM82" s="39">
        <v>26.049600000000002</v>
      </c>
    </row>
    <row r="83" spans="1:39" hidden="1" outlineLevel="1">
      <c r="A83" s="9">
        <v>42736</v>
      </c>
      <c r="B83" s="39">
        <v>29.419799999999999</v>
      </c>
      <c r="C83" s="39">
        <v>30.2593</v>
      </c>
      <c r="D83" s="39">
        <v>30.016400000000001</v>
      </c>
      <c r="E83" s="39">
        <v>30.431000000000001</v>
      </c>
      <c r="F83" s="39">
        <v>33.756399999999999</v>
      </c>
      <c r="G83" s="39">
        <v>31.058900000000001</v>
      </c>
      <c r="H83" s="39">
        <v>20.386299999999999</v>
      </c>
      <c r="I83" s="39">
        <v>30.258199999999999</v>
      </c>
      <c r="J83" s="39">
        <v>30.013500000000001</v>
      </c>
      <c r="K83" s="39">
        <v>30.431000000000001</v>
      </c>
      <c r="L83" s="39">
        <v>33.756399999999999</v>
      </c>
      <c r="M83" s="39">
        <v>31.058900000000001</v>
      </c>
      <c r="N83" s="39">
        <v>20.386299999999999</v>
      </c>
      <c r="O83" s="39">
        <v>39.094700000000003</v>
      </c>
      <c r="P83" s="39">
        <v>39.094700000000003</v>
      </c>
      <c r="Q83" s="39" t="s">
        <v>265</v>
      </c>
      <c r="R83" s="39" t="s">
        <v>265</v>
      </c>
      <c r="S83" s="39" t="s">
        <v>265</v>
      </c>
      <c r="T83" s="39" t="s">
        <v>265</v>
      </c>
      <c r="U83" s="39">
        <v>6.7435999999999998</v>
      </c>
      <c r="V83" s="39">
        <v>0</v>
      </c>
      <c r="W83" s="39">
        <v>6.7435999999999998</v>
      </c>
      <c r="X83" s="39">
        <v>0</v>
      </c>
      <c r="Y83" s="39">
        <v>0</v>
      </c>
      <c r="Z83" s="39">
        <v>6.7435999999999998</v>
      </c>
      <c r="AA83" s="39">
        <v>6.7435999999999998</v>
      </c>
      <c r="AB83" s="39">
        <v>0</v>
      </c>
      <c r="AC83" s="39">
        <v>6.7435999999999998</v>
      </c>
      <c r="AD83" s="39">
        <v>0</v>
      </c>
      <c r="AE83" s="39">
        <v>0</v>
      </c>
      <c r="AF83" s="39">
        <v>6.7435999999999998</v>
      </c>
      <c r="AG83" s="39">
        <v>0</v>
      </c>
      <c r="AH83" s="39">
        <v>0</v>
      </c>
      <c r="AI83" s="39" t="s">
        <v>265</v>
      </c>
      <c r="AJ83" s="39" t="s">
        <v>265</v>
      </c>
      <c r="AK83" s="39" t="s">
        <v>265</v>
      </c>
      <c r="AL83" s="39" t="s">
        <v>265</v>
      </c>
      <c r="AM83" s="39">
        <v>27.145199999999999</v>
      </c>
    </row>
    <row r="84" spans="1:39" hidden="1" outlineLevel="1">
      <c r="A84" s="9">
        <v>42767</v>
      </c>
      <c r="B84" s="39">
        <v>30.0595</v>
      </c>
      <c r="C84" s="39">
        <v>30.707999999999998</v>
      </c>
      <c r="D84" s="39">
        <v>29.977399999999999</v>
      </c>
      <c r="E84" s="39">
        <v>32.277099999999997</v>
      </c>
      <c r="F84" s="39">
        <v>34.853499999999997</v>
      </c>
      <c r="G84" s="39">
        <v>33.828899999999997</v>
      </c>
      <c r="H84" s="39">
        <v>15.872400000000001</v>
      </c>
      <c r="I84" s="39">
        <v>30.707999999999998</v>
      </c>
      <c r="J84" s="39">
        <v>29.977399999999999</v>
      </c>
      <c r="K84" s="39">
        <v>32.277099999999997</v>
      </c>
      <c r="L84" s="39">
        <v>34.853499999999997</v>
      </c>
      <c r="M84" s="39">
        <v>33.828899999999997</v>
      </c>
      <c r="N84" s="39">
        <v>15.872400000000001</v>
      </c>
      <c r="O84" s="39">
        <v>36.545299999999997</v>
      </c>
      <c r="P84" s="39">
        <v>36.545299999999997</v>
      </c>
      <c r="Q84" s="39" t="s">
        <v>265</v>
      </c>
      <c r="R84" s="39" t="s">
        <v>265</v>
      </c>
      <c r="S84" s="39" t="s">
        <v>265</v>
      </c>
      <c r="T84" s="39" t="s">
        <v>265</v>
      </c>
      <c r="U84" s="39">
        <v>14.226100000000001</v>
      </c>
      <c r="V84" s="39">
        <v>0</v>
      </c>
      <c r="W84" s="39">
        <v>14.226100000000001</v>
      </c>
      <c r="X84" s="39">
        <v>0</v>
      </c>
      <c r="Y84" s="39">
        <v>5.2781000000000002</v>
      </c>
      <c r="Z84" s="39">
        <v>17.2896</v>
      </c>
      <c r="AA84" s="39">
        <v>14.226100000000001</v>
      </c>
      <c r="AB84" s="39">
        <v>0</v>
      </c>
      <c r="AC84" s="39">
        <v>14.226100000000001</v>
      </c>
      <c r="AD84" s="39">
        <v>0</v>
      </c>
      <c r="AE84" s="39">
        <v>5.2781000000000002</v>
      </c>
      <c r="AF84" s="39">
        <v>17.2896</v>
      </c>
      <c r="AG84" s="39">
        <v>0</v>
      </c>
      <c r="AH84" s="39">
        <v>0</v>
      </c>
      <c r="AI84" s="39" t="s">
        <v>265</v>
      </c>
      <c r="AJ84" s="39" t="s">
        <v>265</v>
      </c>
      <c r="AK84" s="39" t="s">
        <v>265</v>
      </c>
      <c r="AL84" s="39" t="s">
        <v>265</v>
      </c>
      <c r="AM84" s="39">
        <v>27.0443</v>
      </c>
    </row>
    <row r="85" spans="1:39" hidden="1" outlineLevel="1">
      <c r="A85" s="9">
        <v>42795</v>
      </c>
      <c r="B85" s="39">
        <v>28.6541</v>
      </c>
      <c r="C85" s="39">
        <v>29.575399999999998</v>
      </c>
      <c r="D85" s="39">
        <v>30.4055</v>
      </c>
      <c r="E85" s="39">
        <v>28.8324</v>
      </c>
      <c r="F85" s="39">
        <v>35.361499999999999</v>
      </c>
      <c r="G85" s="39">
        <v>28.600999999999999</v>
      </c>
      <c r="H85" s="39">
        <v>22.734000000000002</v>
      </c>
      <c r="I85" s="39">
        <v>29.39</v>
      </c>
      <c r="J85" s="39">
        <v>30.036999999999999</v>
      </c>
      <c r="K85" s="39">
        <v>28.8324</v>
      </c>
      <c r="L85" s="39">
        <v>35.361499999999999</v>
      </c>
      <c r="M85" s="39">
        <v>28.600999999999999</v>
      </c>
      <c r="N85" s="39">
        <v>22.734000000000002</v>
      </c>
      <c r="O85" s="39">
        <v>39.981099999999998</v>
      </c>
      <c r="P85" s="39">
        <v>39.981099999999998</v>
      </c>
      <c r="Q85" s="39" t="s">
        <v>265</v>
      </c>
      <c r="R85" s="39" t="s">
        <v>265</v>
      </c>
      <c r="S85" s="39" t="s">
        <v>265</v>
      </c>
      <c r="T85" s="39" t="s">
        <v>265</v>
      </c>
      <c r="U85" s="39">
        <v>11.7173</v>
      </c>
      <c r="V85" s="39">
        <v>0</v>
      </c>
      <c r="W85" s="39">
        <v>11.7173</v>
      </c>
      <c r="X85" s="39">
        <v>0</v>
      </c>
      <c r="Y85" s="39">
        <v>0</v>
      </c>
      <c r="Z85" s="39">
        <v>11.7173</v>
      </c>
      <c r="AA85" s="39">
        <v>11.7173</v>
      </c>
      <c r="AB85" s="39">
        <v>0</v>
      </c>
      <c r="AC85" s="39">
        <v>11.7173</v>
      </c>
      <c r="AD85" s="39">
        <v>0</v>
      </c>
      <c r="AE85" s="39">
        <v>0</v>
      </c>
      <c r="AF85" s="39">
        <v>11.7173</v>
      </c>
      <c r="AG85" s="39">
        <v>0</v>
      </c>
      <c r="AH85" s="39">
        <v>0</v>
      </c>
      <c r="AI85" s="39" t="s">
        <v>265</v>
      </c>
      <c r="AJ85" s="39" t="s">
        <v>265</v>
      </c>
      <c r="AK85" s="39" t="s">
        <v>265</v>
      </c>
      <c r="AL85" s="39" t="s">
        <v>265</v>
      </c>
      <c r="AM85" s="39">
        <v>25.5108</v>
      </c>
    </row>
    <row r="86" spans="1:39" hidden="1" outlineLevel="1">
      <c r="A86" s="9">
        <v>42826</v>
      </c>
      <c r="B86" s="39">
        <v>28.224</v>
      </c>
      <c r="C86" s="39">
        <v>29.959299999999999</v>
      </c>
      <c r="D86" s="39">
        <v>29.966000000000001</v>
      </c>
      <c r="E86" s="39">
        <v>29.9575</v>
      </c>
      <c r="F86" s="39">
        <v>32.132800000000003</v>
      </c>
      <c r="G86" s="39">
        <v>30.368600000000001</v>
      </c>
      <c r="H86" s="39">
        <v>23.560700000000001</v>
      </c>
      <c r="I86" s="39">
        <v>29.959299999999999</v>
      </c>
      <c r="J86" s="39">
        <v>29.965800000000002</v>
      </c>
      <c r="K86" s="39">
        <v>29.9575</v>
      </c>
      <c r="L86" s="39">
        <v>32.132800000000003</v>
      </c>
      <c r="M86" s="39">
        <v>30.368600000000001</v>
      </c>
      <c r="N86" s="39">
        <v>23.560700000000001</v>
      </c>
      <c r="O86" s="39">
        <v>36.5</v>
      </c>
      <c r="P86" s="39">
        <v>36.5</v>
      </c>
      <c r="Q86" s="39" t="s">
        <v>265</v>
      </c>
      <c r="R86" s="39" t="s">
        <v>265</v>
      </c>
      <c r="S86" s="39" t="s">
        <v>265</v>
      </c>
      <c r="T86" s="39" t="s">
        <v>265</v>
      </c>
      <c r="U86" s="39">
        <v>15.671900000000001</v>
      </c>
      <c r="V86" s="39">
        <v>0</v>
      </c>
      <c r="W86" s="39">
        <v>15.671900000000001</v>
      </c>
      <c r="X86" s="39">
        <v>0</v>
      </c>
      <c r="Y86" s="39">
        <v>0</v>
      </c>
      <c r="Z86" s="39">
        <v>16.050999999999998</v>
      </c>
      <c r="AA86" s="39">
        <v>15.671900000000001</v>
      </c>
      <c r="AB86" s="39">
        <v>0</v>
      </c>
      <c r="AC86" s="39">
        <v>15.671900000000001</v>
      </c>
      <c r="AD86" s="39">
        <v>0</v>
      </c>
      <c r="AE86" s="39">
        <v>0</v>
      </c>
      <c r="AF86" s="39">
        <v>16.050999999999998</v>
      </c>
      <c r="AG86" s="39">
        <v>0</v>
      </c>
      <c r="AH86" s="39">
        <v>0</v>
      </c>
      <c r="AI86" s="39" t="s">
        <v>265</v>
      </c>
      <c r="AJ86" s="39" t="s">
        <v>265</v>
      </c>
      <c r="AK86" s="39" t="s">
        <v>265</v>
      </c>
      <c r="AL86" s="39" t="s">
        <v>265</v>
      </c>
      <c r="AM86" s="39">
        <v>24.394100000000002</v>
      </c>
    </row>
    <row r="87" spans="1:39" hidden="1" outlineLevel="1">
      <c r="A87" s="9">
        <v>42856</v>
      </c>
      <c r="B87" s="39">
        <v>28.7349</v>
      </c>
      <c r="C87" s="39">
        <v>30.284099999999999</v>
      </c>
      <c r="D87" s="39">
        <v>30.0198</v>
      </c>
      <c r="E87" s="39">
        <v>30.461200000000002</v>
      </c>
      <c r="F87" s="39">
        <v>33.204799999999999</v>
      </c>
      <c r="G87" s="39">
        <v>30.698799999999999</v>
      </c>
      <c r="H87" s="39">
        <v>23.712599999999998</v>
      </c>
      <c r="I87" s="39">
        <v>30.282699999999998</v>
      </c>
      <c r="J87" s="39">
        <v>30.016400000000001</v>
      </c>
      <c r="K87" s="39">
        <v>30.461200000000002</v>
      </c>
      <c r="L87" s="39">
        <v>33.204799999999999</v>
      </c>
      <c r="M87" s="39">
        <v>30.698799999999999</v>
      </c>
      <c r="N87" s="39">
        <v>23.712599999999998</v>
      </c>
      <c r="O87" s="39">
        <v>49.083500000000001</v>
      </c>
      <c r="P87" s="39">
        <v>49.083500000000001</v>
      </c>
      <c r="Q87" s="39" t="s">
        <v>265</v>
      </c>
      <c r="R87" s="39" t="s">
        <v>265</v>
      </c>
      <c r="S87" s="39" t="s">
        <v>265</v>
      </c>
      <c r="T87" s="39" t="s">
        <v>265</v>
      </c>
      <c r="U87" s="39">
        <v>17.218299999999999</v>
      </c>
      <c r="V87" s="39">
        <v>0</v>
      </c>
      <c r="W87" s="39">
        <v>17.218299999999999</v>
      </c>
      <c r="X87" s="39">
        <v>0</v>
      </c>
      <c r="Y87" s="39">
        <v>19.991900000000001</v>
      </c>
      <c r="Z87" s="39">
        <v>16.633299999999998</v>
      </c>
      <c r="AA87" s="39">
        <v>17.218299999999999</v>
      </c>
      <c r="AB87" s="39">
        <v>0</v>
      </c>
      <c r="AC87" s="39">
        <v>17.218299999999999</v>
      </c>
      <c r="AD87" s="39">
        <v>0</v>
      </c>
      <c r="AE87" s="39">
        <v>19.991900000000001</v>
      </c>
      <c r="AF87" s="39">
        <v>16.633299999999998</v>
      </c>
      <c r="AG87" s="39">
        <v>0</v>
      </c>
      <c r="AH87" s="39">
        <v>0</v>
      </c>
      <c r="AI87" s="39" t="s">
        <v>265</v>
      </c>
      <c r="AJ87" s="39" t="s">
        <v>265</v>
      </c>
      <c r="AK87" s="39" t="s">
        <v>265</v>
      </c>
      <c r="AL87" s="39" t="s">
        <v>265</v>
      </c>
      <c r="AM87" s="39">
        <v>23.96</v>
      </c>
    </row>
    <row r="88" spans="1:39" hidden="1" outlineLevel="1">
      <c r="A88" s="9">
        <v>42887</v>
      </c>
      <c r="B88" s="39">
        <v>29.0961</v>
      </c>
      <c r="C88" s="39">
        <v>30.616</v>
      </c>
      <c r="D88" s="39">
        <v>30.020600000000002</v>
      </c>
      <c r="E88" s="39">
        <v>30.9557</v>
      </c>
      <c r="F88" s="39">
        <v>34.422600000000003</v>
      </c>
      <c r="G88" s="39">
        <v>30.355399999999999</v>
      </c>
      <c r="H88" s="39">
        <v>31.384399999999999</v>
      </c>
      <c r="I88" s="39">
        <v>30.6157</v>
      </c>
      <c r="J88" s="39">
        <v>30.0197</v>
      </c>
      <c r="K88" s="39">
        <v>30.9557</v>
      </c>
      <c r="L88" s="39">
        <v>34.422600000000003</v>
      </c>
      <c r="M88" s="39">
        <v>30.355399999999999</v>
      </c>
      <c r="N88" s="39">
        <v>31.384399999999999</v>
      </c>
      <c r="O88" s="39">
        <v>39.573900000000002</v>
      </c>
      <c r="P88" s="39">
        <v>39.573900000000002</v>
      </c>
      <c r="Q88" s="39" t="s">
        <v>265</v>
      </c>
      <c r="R88" s="39" t="s">
        <v>265</v>
      </c>
      <c r="S88" s="39" t="s">
        <v>265</v>
      </c>
      <c r="T88" s="39" t="s">
        <v>265</v>
      </c>
      <c r="U88" s="39">
        <v>16.855699999999999</v>
      </c>
      <c r="V88" s="39">
        <v>0</v>
      </c>
      <c r="W88" s="39">
        <v>16.855699999999999</v>
      </c>
      <c r="X88" s="39">
        <v>0</v>
      </c>
      <c r="Y88" s="39">
        <v>18</v>
      </c>
      <c r="Z88" s="39">
        <v>16.849900000000002</v>
      </c>
      <c r="AA88" s="39">
        <v>16.855699999999999</v>
      </c>
      <c r="AB88" s="39">
        <v>0</v>
      </c>
      <c r="AC88" s="39">
        <v>16.855699999999999</v>
      </c>
      <c r="AD88" s="39">
        <v>0</v>
      </c>
      <c r="AE88" s="39">
        <v>18</v>
      </c>
      <c r="AF88" s="39">
        <v>16.849900000000002</v>
      </c>
      <c r="AG88" s="39">
        <v>0</v>
      </c>
      <c r="AH88" s="39">
        <v>0</v>
      </c>
      <c r="AI88" s="39" t="s">
        <v>265</v>
      </c>
      <c r="AJ88" s="39" t="s">
        <v>265</v>
      </c>
      <c r="AK88" s="39" t="s">
        <v>265</v>
      </c>
      <c r="AL88" s="39" t="s">
        <v>265</v>
      </c>
      <c r="AM88" s="39">
        <v>24.278500000000001</v>
      </c>
    </row>
    <row r="89" spans="1:39" hidden="1" outlineLevel="1">
      <c r="A89" s="9">
        <v>42917</v>
      </c>
      <c r="B89" s="39">
        <v>27.835799999999999</v>
      </c>
      <c r="C89" s="39">
        <v>29.188800000000001</v>
      </c>
      <c r="D89" s="39">
        <v>30.576499999999999</v>
      </c>
      <c r="E89" s="39">
        <v>28.593499999999999</v>
      </c>
      <c r="F89" s="39">
        <v>19.730699999999999</v>
      </c>
      <c r="G89" s="39">
        <v>31.217500000000001</v>
      </c>
      <c r="H89" s="39">
        <v>27.775300000000001</v>
      </c>
      <c r="I89" s="39">
        <v>29.188700000000001</v>
      </c>
      <c r="J89" s="39">
        <v>30.5763</v>
      </c>
      <c r="K89" s="39">
        <v>28.593499999999999</v>
      </c>
      <c r="L89" s="39">
        <v>19.730699999999999</v>
      </c>
      <c r="M89" s="39">
        <v>31.217500000000001</v>
      </c>
      <c r="N89" s="39">
        <v>27.775300000000001</v>
      </c>
      <c r="O89" s="39">
        <v>36.5</v>
      </c>
      <c r="P89" s="39">
        <v>36.5</v>
      </c>
      <c r="Q89" s="39" t="s">
        <v>265</v>
      </c>
      <c r="R89" s="39" t="s">
        <v>265</v>
      </c>
      <c r="S89" s="39" t="s">
        <v>265</v>
      </c>
      <c r="T89" s="39" t="s">
        <v>265</v>
      </c>
      <c r="U89" s="39">
        <v>6.3894000000000002</v>
      </c>
      <c r="V89" s="39">
        <v>0</v>
      </c>
      <c r="W89" s="39">
        <v>6.3894000000000002</v>
      </c>
      <c r="X89" s="39">
        <v>0</v>
      </c>
      <c r="Y89" s="39">
        <v>0</v>
      </c>
      <c r="Z89" s="39">
        <v>6.3894000000000002</v>
      </c>
      <c r="AA89" s="39">
        <v>6.3894000000000002</v>
      </c>
      <c r="AB89" s="39">
        <v>0</v>
      </c>
      <c r="AC89" s="39">
        <v>6.3894000000000002</v>
      </c>
      <c r="AD89" s="39">
        <v>0</v>
      </c>
      <c r="AE89" s="39">
        <v>0</v>
      </c>
      <c r="AF89" s="39">
        <v>6.3894000000000002</v>
      </c>
      <c r="AG89" s="39">
        <v>0</v>
      </c>
      <c r="AH89" s="39">
        <v>0</v>
      </c>
      <c r="AI89" s="39" t="s">
        <v>265</v>
      </c>
      <c r="AJ89" s="39" t="s">
        <v>265</v>
      </c>
      <c r="AK89" s="39" t="s">
        <v>265</v>
      </c>
      <c r="AL89" s="39" t="s">
        <v>265</v>
      </c>
      <c r="AM89" s="39">
        <v>23.847899999999999</v>
      </c>
    </row>
    <row r="90" spans="1:39" hidden="1" outlineLevel="1">
      <c r="A90" s="9">
        <v>42948</v>
      </c>
      <c r="B90" s="39">
        <v>25.987500000000001</v>
      </c>
      <c r="C90" s="39">
        <v>26.892900000000001</v>
      </c>
      <c r="D90" s="39">
        <v>30.4407</v>
      </c>
      <c r="E90" s="39">
        <v>25.098199999999999</v>
      </c>
      <c r="F90" s="39">
        <v>13.2629</v>
      </c>
      <c r="G90" s="39">
        <v>29.956099999999999</v>
      </c>
      <c r="H90" s="39">
        <v>31.1554</v>
      </c>
      <c r="I90" s="39">
        <v>26.892099999999999</v>
      </c>
      <c r="J90" s="39">
        <v>30.438800000000001</v>
      </c>
      <c r="K90" s="39">
        <v>25.098199999999999</v>
      </c>
      <c r="L90" s="39">
        <v>13.2629</v>
      </c>
      <c r="M90" s="39">
        <v>29.956099999999999</v>
      </c>
      <c r="N90" s="39">
        <v>31.1554</v>
      </c>
      <c r="O90" s="39">
        <v>45.159700000000001</v>
      </c>
      <c r="P90" s="39">
        <v>45.159700000000001</v>
      </c>
      <c r="Q90" s="39" t="s">
        <v>265</v>
      </c>
      <c r="R90" s="39" t="s">
        <v>265</v>
      </c>
      <c r="S90" s="39" t="s">
        <v>265</v>
      </c>
      <c r="T90" s="39" t="s">
        <v>265</v>
      </c>
      <c r="U90" s="39">
        <v>10.2615</v>
      </c>
      <c r="V90" s="39">
        <v>0</v>
      </c>
      <c r="W90" s="39">
        <v>10.2615</v>
      </c>
      <c r="X90" s="39">
        <v>0</v>
      </c>
      <c r="Y90" s="39">
        <v>0</v>
      </c>
      <c r="Z90" s="39">
        <v>19.396000000000001</v>
      </c>
      <c r="AA90" s="39">
        <v>10.2615</v>
      </c>
      <c r="AB90" s="39">
        <v>0</v>
      </c>
      <c r="AC90" s="39">
        <v>10.2615</v>
      </c>
      <c r="AD90" s="39">
        <v>0</v>
      </c>
      <c r="AE90" s="39">
        <v>0</v>
      </c>
      <c r="AF90" s="39">
        <v>19.396000000000001</v>
      </c>
      <c r="AG90" s="39">
        <v>0</v>
      </c>
      <c r="AH90" s="39">
        <v>0</v>
      </c>
      <c r="AI90" s="39" t="s">
        <v>265</v>
      </c>
      <c r="AJ90" s="39" t="s">
        <v>265</v>
      </c>
      <c r="AK90" s="39" t="s">
        <v>265</v>
      </c>
      <c r="AL90" s="39" t="s">
        <v>265</v>
      </c>
      <c r="AM90" s="39">
        <v>23.224499999999999</v>
      </c>
    </row>
    <row r="91" spans="1:39" hidden="1" outlineLevel="1">
      <c r="A91" s="9">
        <v>42979</v>
      </c>
      <c r="B91" s="39">
        <v>28.141999999999999</v>
      </c>
      <c r="C91" s="39">
        <v>29.930399999999999</v>
      </c>
      <c r="D91" s="39">
        <v>30.627300000000002</v>
      </c>
      <c r="E91" s="39">
        <v>29.643000000000001</v>
      </c>
      <c r="F91" s="39">
        <v>29.232399999999998</v>
      </c>
      <c r="G91" s="39">
        <v>29.894300000000001</v>
      </c>
      <c r="H91" s="39">
        <v>27.191099999999999</v>
      </c>
      <c r="I91" s="39">
        <v>29.9297</v>
      </c>
      <c r="J91" s="39">
        <v>30.6252</v>
      </c>
      <c r="K91" s="39">
        <v>29.643000000000001</v>
      </c>
      <c r="L91" s="39">
        <v>29.232399999999998</v>
      </c>
      <c r="M91" s="39">
        <v>29.894300000000001</v>
      </c>
      <c r="N91" s="39">
        <v>27.191099999999999</v>
      </c>
      <c r="O91" s="39">
        <v>36.741</v>
      </c>
      <c r="P91" s="39">
        <v>36.741</v>
      </c>
      <c r="Q91" s="39" t="s">
        <v>265</v>
      </c>
      <c r="R91" s="39" t="s">
        <v>265</v>
      </c>
      <c r="S91" s="39" t="s">
        <v>265</v>
      </c>
      <c r="T91" s="39" t="s">
        <v>265</v>
      </c>
      <c r="U91" s="39">
        <v>12.637</v>
      </c>
      <c r="V91" s="39">
        <v>0</v>
      </c>
      <c r="W91" s="39">
        <v>12.637</v>
      </c>
      <c r="X91" s="39">
        <v>0</v>
      </c>
      <c r="Y91" s="39">
        <v>0</v>
      </c>
      <c r="Z91" s="39">
        <v>12.637</v>
      </c>
      <c r="AA91" s="39">
        <v>12.637</v>
      </c>
      <c r="AB91" s="39">
        <v>0</v>
      </c>
      <c r="AC91" s="39">
        <v>12.637</v>
      </c>
      <c r="AD91" s="39">
        <v>0</v>
      </c>
      <c r="AE91" s="39">
        <v>0</v>
      </c>
      <c r="AF91" s="39">
        <v>12.637</v>
      </c>
      <c r="AG91" s="39">
        <v>0</v>
      </c>
      <c r="AH91" s="39">
        <v>0</v>
      </c>
      <c r="AI91" s="39" t="s">
        <v>265</v>
      </c>
      <c r="AJ91" s="39" t="s">
        <v>265</v>
      </c>
      <c r="AK91" s="39" t="s">
        <v>265</v>
      </c>
      <c r="AL91" s="39" t="s">
        <v>265</v>
      </c>
      <c r="AM91" s="39">
        <v>22.970400000000001</v>
      </c>
    </row>
    <row r="92" spans="1:39" hidden="1" outlineLevel="1">
      <c r="A92" s="9">
        <v>43009</v>
      </c>
      <c r="B92" s="39">
        <v>29.366599999999998</v>
      </c>
      <c r="C92" s="39">
        <v>30.0715</v>
      </c>
      <c r="D92" s="39">
        <v>30.168299999999999</v>
      </c>
      <c r="E92" s="39">
        <v>29.7255</v>
      </c>
      <c r="F92" s="39">
        <v>26.0915</v>
      </c>
      <c r="G92" s="39">
        <v>31.6723</v>
      </c>
      <c r="H92" s="39">
        <v>23.378599999999999</v>
      </c>
      <c r="I92" s="39">
        <v>30.0715</v>
      </c>
      <c r="J92" s="39">
        <v>30.168299999999999</v>
      </c>
      <c r="K92" s="39">
        <v>29.7255</v>
      </c>
      <c r="L92" s="39">
        <v>26.0915</v>
      </c>
      <c r="M92" s="39">
        <v>31.6723</v>
      </c>
      <c r="N92" s="39">
        <v>23.378599999999999</v>
      </c>
      <c r="O92" s="39">
        <v>36.5</v>
      </c>
      <c r="P92" s="39">
        <v>36.5</v>
      </c>
      <c r="Q92" s="39" t="s">
        <v>265</v>
      </c>
      <c r="R92" s="39" t="s">
        <v>265</v>
      </c>
      <c r="S92" s="39" t="s">
        <v>265</v>
      </c>
      <c r="T92" s="39" t="s">
        <v>265</v>
      </c>
      <c r="U92" s="39">
        <v>18.510899999999999</v>
      </c>
      <c r="V92" s="39">
        <v>0</v>
      </c>
      <c r="W92" s="39">
        <v>18.510899999999999</v>
      </c>
      <c r="X92" s="39">
        <v>0</v>
      </c>
      <c r="Y92" s="39">
        <v>0</v>
      </c>
      <c r="Z92" s="39">
        <v>18.510899999999999</v>
      </c>
      <c r="AA92" s="39">
        <v>18.510899999999999</v>
      </c>
      <c r="AB92" s="39">
        <v>0</v>
      </c>
      <c r="AC92" s="39">
        <v>18.510899999999999</v>
      </c>
      <c r="AD92" s="39">
        <v>0</v>
      </c>
      <c r="AE92" s="39">
        <v>0</v>
      </c>
      <c r="AF92" s="39">
        <v>18.510899999999999</v>
      </c>
      <c r="AG92" s="39">
        <v>0</v>
      </c>
      <c r="AH92" s="39">
        <v>0</v>
      </c>
      <c r="AI92" s="39" t="s">
        <v>265</v>
      </c>
      <c r="AJ92" s="39" t="s">
        <v>265</v>
      </c>
      <c r="AK92" s="39" t="s">
        <v>265</v>
      </c>
      <c r="AL92" s="39" t="s">
        <v>265</v>
      </c>
      <c r="AM92" s="39">
        <v>22.926500000000001</v>
      </c>
    </row>
    <row r="93" spans="1:39" hidden="1" outlineLevel="1">
      <c r="A93" s="9">
        <v>43040</v>
      </c>
      <c r="B93" s="39">
        <v>27.8019</v>
      </c>
      <c r="C93" s="39">
        <v>29.526299999999999</v>
      </c>
      <c r="D93" s="39">
        <v>31.749500000000001</v>
      </c>
      <c r="E93" s="39">
        <v>28.4998</v>
      </c>
      <c r="F93" s="39">
        <v>25.777200000000001</v>
      </c>
      <c r="G93" s="39">
        <v>29.476700000000001</v>
      </c>
      <c r="H93" s="39">
        <v>26.411000000000001</v>
      </c>
      <c r="I93" s="39">
        <v>29.470700000000001</v>
      </c>
      <c r="J93" s="39">
        <v>31.585999999999999</v>
      </c>
      <c r="K93" s="39">
        <v>28.4998</v>
      </c>
      <c r="L93" s="39">
        <v>25.777200000000001</v>
      </c>
      <c r="M93" s="39">
        <v>29.476700000000001</v>
      </c>
      <c r="N93" s="39">
        <v>26.411000000000001</v>
      </c>
      <c r="O93" s="39">
        <v>58.748899999999999</v>
      </c>
      <c r="P93" s="39">
        <v>58.748899999999999</v>
      </c>
      <c r="Q93" s="39">
        <v>0</v>
      </c>
      <c r="R93" s="39" t="s">
        <v>265</v>
      </c>
      <c r="S93" s="39" t="s">
        <v>265</v>
      </c>
      <c r="T93" s="39">
        <v>0</v>
      </c>
      <c r="U93" s="39">
        <v>18.752600000000001</v>
      </c>
      <c r="V93" s="39">
        <v>0</v>
      </c>
      <c r="W93" s="39">
        <v>18.752600000000001</v>
      </c>
      <c r="X93" s="39">
        <v>0</v>
      </c>
      <c r="Y93" s="39">
        <v>0</v>
      </c>
      <c r="Z93" s="39">
        <v>18.752600000000001</v>
      </c>
      <c r="AA93" s="39">
        <v>18.990300000000001</v>
      </c>
      <c r="AB93" s="39">
        <v>0</v>
      </c>
      <c r="AC93" s="39">
        <v>18.990300000000001</v>
      </c>
      <c r="AD93" s="39">
        <v>0</v>
      </c>
      <c r="AE93" s="39">
        <v>0</v>
      </c>
      <c r="AF93" s="39">
        <v>18.990300000000001</v>
      </c>
      <c r="AG93" s="39">
        <v>17.98</v>
      </c>
      <c r="AH93" s="39">
        <v>0</v>
      </c>
      <c r="AI93" s="39">
        <v>17.98</v>
      </c>
      <c r="AJ93" s="39" t="s">
        <v>265</v>
      </c>
      <c r="AK93" s="39" t="s">
        <v>265</v>
      </c>
      <c r="AL93" s="39">
        <v>17.98</v>
      </c>
      <c r="AM93" s="39">
        <v>22.808800000000002</v>
      </c>
    </row>
    <row r="94" spans="1:39" hidden="1" outlineLevel="1">
      <c r="A94" s="9">
        <v>43070</v>
      </c>
      <c r="B94" s="39">
        <v>25.927499999999998</v>
      </c>
      <c r="C94" s="39">
        <v>28.846800000000002</v>
      </c>
      <c r="D94" s="39">
        <v>31.886399999999998</v>
      </c>
      <c r="E94" s="39">
        <v>27.800799999999999</v>
      </c>
      <c r="F94" s="39">
        <v>28.2834</v>
      </c>
      <c r="G94" s="39">
        <v>28.286899999999999</v>
      </c>
      <c r="H94" s="39">
        <v>22.060500000000001</v>
      </c>
      <c r="I94" s="39">
        <v>28.833300000000001</v>
      </c>
      <c r="J94" s="39">
        <v>31.841200000000001</v>
      </c>
      <c r="K94" s="39">
        <v>27.800799999999999</v>
      </c>
      <c r="L94" s="39">
        <v>28.2834</v>
      </c>
      <c r="M94" s="39">
        <v>28.286899999999999</v>
      </c>
      <c r="N94" s="39">
        <v>22.060500000000001</v>
      </c>
      <c r="O94" s="39">
        <v>49.9557</v>
      </c>
      <c r="P94" s="39">
        <v>49.9557</v>
      </c>
      <c r="Q94" s="39" t="s">
        <v>265</v>
      </c>
      <c r="R94" s="39" t="s">
        <v>265</v>
      </c>
      <c r="S94" s="39" t="s">
        <v>265</v>
      </c>
      <c r="T94" s="39" t="s">
        <v>265</v>
      </c>
      <c r="U94" s="39">
        <v>16.525300000000001</v>
      </c>
      <c r="V94" s="39">
        <v>0</v>
      </c>
      <c r="W94" s="39">
        <v>16.525300000000001</v>
      </c>
      <c r="X94" s="39">
        <v>0</v>
      </c>
      <c r="Y94" s="39">
        <v>19.899999999999999</v>
      </c>
      <c r="Z94" s="39">
        <v>16.3643</v>
      </c>
      <c r="AA94" s="39">
        <v>16.525300000000001</v>
      </c>
      <c r="AB94" s="39">
        <v>0</v>
      </c>
      <c r="AC94" s="39">
        <v>16.525300000000001</v>
      </c>
      <c r="AD94" s="39">
        <v>0</v>
      </c>
      <c r="AE94" s="39">
        <v>19.899999999999999</v>
      </c>
      <c r="AF94" s="39">
        <v>16.3643</v>
      </c>
      <c r="AG94" s="39">
        <v>0</v>
      </c>
      <c r="AH94" s="39">
        <v>0</v>
      </c>
      <c r="AI94" s="39" t="s">
        <v>265</v>
      </c>
      <c r="AJ94" s="39" t="s">
        <v>265</v>
      </c>
      <c r="AK94" s="39" t="s">
        <v>265</v>
      </c>
      <c r="AL94" s="39" t="s">
        <v>265</v>
      </c>
      <c r="AM94" s="39">
        <v>20.206099999999999</v>
      </c>
    </row>
    <row r="95" spans="1:39" hidden="1" outlineLevel="1">
      <c r="A95" s="9">
        <v>43101</v>
      </c>
      <c r="B95" s="39">
        <v>28.405999999999999</v>
      </c>
      <c r="C95" s="39">
        <v>30.1067</v>
      </c>
      <c r="D95" s="39">
        <v>31.113399999999999</v>
      </c>
      <c r="E95" s="39">
        <v>29.4618</v>
      </c>
      <c r="F95" s="39">
        <v>29.6907</v>
      </c>
      <c r="G95" s="39">
        <v>29.827999999999999</v>
      </c>
      <c r="H95" s="39">
        <v>23.705200000000001</v>
      </c>
      <c r="I95" s="39">
        <v>30.1066</v>
      </c>
      <c r="J95" s="39">
        <v>31.113299999999999</v>
      </c>
      <c r="K95" s="39">
        <v>29.4618</v>
      </c>
      <c r="L95" s="39">
        <v>29.6907</v>
      </c>
      <c r="M95" s="39">
        <v>29.827999999999999</v>
      </c>
      <c r="N95" s="39">
        <v>23.705200000000001</v>
      </c>
      <c r="O95" s="39">
        <v>36.5</v>
      </c>
      <c r="P95" s="39">
        <v>36.5</v>
      </c>
      <c r="Q95" s="39" t="s">
        <v>265</v>
      </c>
      <c r="R95" s="39" t="s">
        <v>265</v>
      </c>
      <c r="S95" s="39" t="s">
        <v>265</v>
      </c>
      <c r="T95" s="39" t="s">
        <v>265</v>
      </c>
      <c r="U95" s="39">
        <v>18.831299999999999</v>
      </c>
      <c r="V95" s="39">
        <v>0</v>
      </c>
      <c r="W95" s="39">
        <v>18.831299999999999</v>
      </c>
      <c r="X95" s="39">
        <v>0</v>
      </c>
      <c r="Y95" s="39">
        <v>0</v>
      </c>
      <c r="Z95" s="39">
        <v>18.831299999999999</v>
      </c>
      <c r="AA95" s="39">
        <v>18.831299999999999</v>
      </c>
      <c r="AB95" s="39">
        <v>0</v>
      </c>
      <c r="AC95" s="39">
        <v>18.831299999999999</v>
      </c>
      <c r="AD95" s="39">
        <v>0</v>
      </c>
      <c r="AE95" s="39">
        <v>0</v>
      </c>
      <c r="AF95" s="39">
        <v>18.831299999999999</v>
      </c>
      <c r="AG95" s="39">
        <v>0</v>
      </c>
      <c r="AH95" s="39">
        <v>0</v>
      </c>
      <c r="AI95" s="39" t="s">
        <v>265</v>
      </c>
      <c r="AJ95" s="39" t="s">
        <v>265</v>
      </c>
      <c r="AK95" s="39" t="s">
        <v>265</v>
      </c>
      <c r="AL95" s="39" t="s">
        <v>265</v>
      </c>
      <c r="AM95" s="39">
        <v>22.1995</v>
      </c>
    </row>
    <row r="96" spans="1:39" hidden="1" outlineLevel="1">
      <c r="A96" s="9">
        <v>43132</v>
      </c>
      <c r="B96" s="39">
        <v>28.8979</v>
      </c>
      <c r="C96" s="39">
        <v>31.7362</v>
      </c>
      <c r="D96" s="39">
        <v>32.241500000000002</v>
      </c>
      <c r="E96" s="39">
        <v>31.545300000000001</v>
      </c>
      <c r="F96" s="39">
        <v>27.827000000000002</v>
      </c>
      <c r="G96" s="39">
        <v>32.892600000000002</v>
      </c>
      <c r="H96" s="39">
        <v>28.556799999999999</v>
      </c>
      <c r="I96" s="39">
        <v>31.7362</v>
      </c>
      <c r="J96" s="39">
        <v>32.241399999999999</v>
      </c>
      <c r="K96" s="39">
        <v>31.545300000000001</v>
      </c>
      <c r="L96" s="39">
        <v>27.827000000000002</v>
      </c>
      <c r="M96" s="39">
        <v>32.892600000000002</v>
      </c>
      <c r="N96" s="39">
        <v>28.556799999999999</v>
      </c>
      <c r="O96" s="39">
        <v>42.467700000000001</v>
      </c>
      <c r="P96" s="39">
        <v>42.467700000000001</v>
      </c>
      <c r="Q96" s="39" t="s">
        <v>265</v>
      </c>
      <c r="R96" s="39" t="s">
        <v>265</v>
      </c>
      <c r="S96" s="39" t="s">
        <v>265</v>
      </c>
      <c r="T96" s="39" t="s">
        <v>265</v>
      </c>
      <c r="U96" s="39">
        <v>19.741399999999999</v>
      </c>
      <c r="V96" s="39">
        <v>0</v>
      </c>
      <c r="W96" s="39">
        <v>19.741399999999999</v>
      </c>
      <c r="X96" s="39">
        <v>0</v>
      </c>
      <c r="Y96" s="39">
        <v>20.0167</v>
      </c>
      <c r="Z96" s="39">
        <v>19.636299999999999</v>
      </c>
      <c r="AA96" s="39">
        <v>19.741399999999999</v>
      </c>
      <c r="AB96" s="39">
        <v>0</v>
      </c>
      <c r="AC96" s="39">
        <v>19.741399999999999</v>
      </c>
      <c r="AD96" s="39">
        <v>0</v>
      </c>
      <c r="AE96" s="39">
        <v>20.0167</v>
      </c>
      <c r="AF96" s="39">
        <v>19.636299999999999</v>
      </c>
      <c r="AG96" s="39">
        <v>0</v>
      </c>
      <c r="AH96" s="39">
        <v>0</v>
      </c>
      <c r="AI96" s="39" t="s">
        <v>265</v>
      </c>
      <c r="AJ96" s="39" t="s">
        <v>265</v>
      </c>
      <c r="AK96" s="39" t="s">
        <v>265</v>
      </c>
      <c r="AL96" s="39" t="s">
        <v>265</v>
      </c>
      <c r="AM96" s="39">
        <v>22.599699999999999</v>
      </c>
    </row>
    <row r="97" spans="1:39" hidden="1" outlineLevel="1">
      <c r="A97" s="9">
        <v>43160</v>
      </c>
      <c r="B97" s="39">
        <v>27.954499999999999</v>
      </c>
      <c r="C97" s="39">
        <v>31.0762</v>
      </c>
      <c r="D97" s="39">
        <v>32.075499999999998</v>
      </c>
      <c r="E97" s="39">
        <v>30.627199999999998</v>
      </c>
      <c r="F97" s="39">
        <v>25.3964</v>
      </c>
      <c r="G97" s="39">
        <v>31.774999999999999</v>
      </c>
      <c r="H97" s="39">
        <v>35.856299999999997</v>
      </c>
      <c r="I97" s="39">
        <v>31.0761</v>
      </c>
      <c r="J97" s="39">
        <v>32.075400000000002</v>
      </c>
      <c r="K97" s="39">
        <v>30.627199999999998</v>
      </c>
      <c r="L97" s="39">
        <v>25.3964</v>
      </c>
      <c r="M97" s="39">
        <v>31.774999999999999</v>
      </c>
      <c r="N97" s="39">
        <v>35.856299999999997</v>
      </c>
      <c r="O97" s="39">
        <v>47.351999999999997</v>
      </c>
      <c r="P97" s="39">
        <v>47.351999999999997</v>
      </c>
      <c r="Q97" s="39" t="s">
        <v>265</v>
      </c>
      <c r="R97" s="39" t="s">
        <v>265</v>
      </c>
      <c r="S97" s="39" t="s">
        <v>265</v>
      </c>
      <c r="T97" s="39" t="s">
        <v>265</v>
      </c>
      <c r="U97" s="39">
        <v>18.368600000000001</v>
      </c>
      <c r="V97" s="39">
        <v>0</v>
      </c>
      <c r="W97" s="39">
        <v>18.368600000000001</v>
      </c>
      <c r="X97" s="39">
        <v>0</v>
      </c>
      <c r="Y97" s="39">
        <v>20.408300000000001</v>
      </c>
      <c r="Z97" s="39">
        <v>17.622499999999999</v>
      </c>
      <c r="AA97" s="39">
        <v>18.368600000000001</v>
      </c>
      <c r="AB97" s="39">
        <v>0</v>
      </c>
      <c r="AC97" s="39">
        <v>18.368600000000001</v>
      </c>
      <c r="AD97" s="39">
        <v>0</v>
      </c>
      <c r="AE97" s="39">
        <v>20.408300000000001</v>
      </c>
      <c r="AF97" s="39">
        <v>17.622499999999999</v>
      </c>
      <c r="AG97" s="39">
        <v>0</v>
      </c>
      <c r="AH97" s="39">
        <v>0</v>
      </c>
      <c r="AI97" s="39" t="s">
        <v>265</v>
      </c>
      <c r="AJ97" s="39" t="s">
        <v>265</v>
      </c>
      <c r="AK97" s="39" t="s">
        <v>265</v>
      </c>
      <c r="AL97" s="39" t="s">
        <v>265</v>
      </c>
      <c r="AM97" s="39">
        <v>21.2895</v>
      </c>
    </row>
    <row r="98" spans="1:39" hidden="1" outlineLevel="1">
      <c r="A98" s="9">
        <v>43191</v>
      </c>
      <c r="B98" s="39">
        <v>28.639800000000001</v>
      </c>
      <c r="C98" s="39">
        <v>31.6389</v>
      </c>
      <c r="D98" s="39">
        <v>32.102800000000002</v>
      </c>
      <c r="E98" s="39">
        <v>31.448499999999999</v>
      </c>
      <c r="F98" s="39">
        <v>26.8444</v>
      </c>
      <c r="G98" s="39">
        <v>33.594900000000003</v>
      </c>
      <c r="H98" s="39">
        <v>23.5029</v>
      </c>
      <c r="I98" s="39">
        <v>31.637899999999998</v>
      </c>
      <c r="J98" s="39">
        <v>32.099600000000002</v>
      </c>
      <c r="K98" s="39">
        <v>31.448499999999999</v>
      </c>
      <c r="L98" s="39">
        <v>26.8444</v>
      </c>
      <c r="M98" s="39">
        <v>33.594900000000003</v>
      </c>
      <c r="N98" s="39">
        <v>23.5029</v>
      </c>
      <c r="O98" s="39">
        <v>43.7545</v>
      </c>
      <c r="P98" s="39">
        <v>43.7545</v>
      </c>
      <c r="Q98" s="39" t="s">
        <v>265</v>
      </c>
      <c r="R98" s="39" t="s">
        <v>265</v>
      </c>
      <c r="S98" s="39" t="s">
        <v>265</v>
      </c>
      <c r="T98" s="39" t="s">
        <v>265</v>
      </c>
      <c r="U98" s="39">
        <v>20.177700000000002</v>
      </c>
      <c r="V98" s="39">
        <v>0</v>
      </c>
      <c r="W98" s="39">
        <v>20.177700000000002</v>
      </c>
      <c r="X98" s="39">
        <v>0</v>
      </c>
      <c r="Y98" s="39">
        <v>0</v>
      </c>
      <c r="Z98" s="39">
        <v>20.177700000000002</v>
      </c>
      <c r="AA98" s="39">
        <v>20.177700000000002</v>
      </c>
      <c r="AB98" s="39">
        <v>0</v>
      </c>
      <c r="AC98" s="39">
        <v>20.177700000000002</v>
      </c>
      <c r="AD98" s="39">
        <v>0</v>
      </c>
      <c r="AE98" s="39">
        <v>0</v>
      </c>
      <c r="AF98" s="39">
        <v>20.177700000000002</v>
      </c>
      <c r="AG98" s="39">
        <v>0</v>
      </c>
      <c r="AH98" s="39">
        <v>0</v>
      </c>
      <c r="AI98" s="39" t="s">
        <v>265</v>
      </c>
      <c r="AJ98" s="39" t="s">
        <v>265</v>
      </c>
      <c r="AK98" s="39" t="s">
        <v>265</v>
      </c>
      <c r="AL98" s="39" t="s">
        <v>265</v>
      </c>
      <c r="AM98" s="39">
        <v>21.654199999999999</v>
      </c>
    </row>
    <row r="99" spans="1:39" hidden="1" outlineLevel="1">
      <c r="A99" s="9">
        <v>43221</v>
      </c>
      <c r="B99" s="39">
        <v>28.7011</v>
      </c>
      <c r="C99" s="39">
        <v>30.703900000000001</v>
      </c>
      <c r="D99" s="39">
        <v>31.580100000000002</v>
      </c>
      <c r="E99" s="39">
        <v>30.198699999999999</v>
      </c>
      <c r="F99" s="39">
        <v>29.506499999999999</v>
      </c>
      <c r="G99" s="39">
        <v>30.554099999999998</v>
      </c>
      <c r="H99" s="39">
        <v>27.128900000000002</v>
      </c>
      <c r="I99" s="39">
        <v>30.703900000000001</v>
      </c>
      <c r="J99" s="39">
        <v>31.58</v>
      </c>
      <c r="K99" s="39">
        <v>30.198699999999999</v>
      </c>
      <c r="L99" s="39">
        <v>29.506499999999999</v>
      </c>
      <c r="M99" s="39">
        <v>30.554099999999998</v>
      </c>
      <c r="N99" s="39">
        <v>27.128900000000002</v>
      </c>
      <c r="O99" s="39">
        <v>36.5</v>
      </c>
      <c r="P99" s="39">
        <v>36.5</v>
      </c>
      <c r="Q99" s="39" t="s">
        <v>265</v>
      </c>
      <c r="R99" s="39" t="s">
        <v>265</v>
      </c>
      <c r="S99" s="39" t="s">
        <v>265</v>
      </c>
      <c r="T99" s="39" t="s">
        <v>265</v>
      </c>
      <c r="U99" s="39">
        <v>15.864699999999999</v>
      </c>
      <c r="V99" s="39">
        <v>0</v>
      </c>
      <c r="W99" s="39">
        <v>15.864699999999999</v>
      </c>
      <c r="X99" s="39">
        <v>0</v>
      </c>
      <c r="Y99" s="39">
        <v>18</v>
      </c>
      <c r="Z99" s="39">
        <v>19.482199999999999</v>
      </c>
      <c r="AA99" s="39">
        <v>15.864699999999999</v>
      </c>
      <c r="AB99" s="39">
        <v>0</v>
      </c>
      <c r="AC99" s="39">
        <v>15.864699999999999</v>
      </c>
      <c r="AD99" s="39">
        <v>0</v>
      </c>
      <c r="AE99" s="39">
        <v>18</v>
      </c>
      <c r="AF99" s="39">
        <v>19.482199999999999</v>
      </c>
      <c r="AG99" s="39">
        <v>0</v>
      </c>
      <c r="AH99" s="39">
        <v>0</v>
      </c>
      <c r="AI99" s="39" t="s">
        <v>265</v>
      </c>
      <c r="AJ99" s="39" t="s">
        <v>265</v>
      </c>
      <c r="AK99" s="39" t="s">
        <v>265</v>
      </c>
      <c r="AL99" s="39" t="s">
        <v>265</v>
      </c>
      <c r="AM99" s="39">
        <v>22.074300000000001</v>
      </c>
    </row>
    <row r="100" spans="1:39" hidden="1" outlineLevel="1">
      <c r="A100" s="9">
        <v>43252</v>
      </c>
      <c r="B100" s="39">
        <v>30.28</v>
      </c>
      <c r="C100" s="39">
        <v>33.137799999999999</v>
      </c>
      <c r="D100" s="39">
        <v>32.969299999999997</v>
      </c>
      <c r="E100" s="39">
        <v>33.190300000000001</v>
      </c>
      <c r="F100" s="39">
        <v>27.482600000000001</v>
      </c>
      <c r="G100" s="39">
        <v>35.563699999999997</v>
      </c>
      <c r="H100" s="39">
        <v>25.828900000000001</v>
      </c>
      <c r="I100" s="39">
        <v>33.137599999999999</v>
      </c>
      <c r="J100" s="39">
        <v>32.968299999999999</v>
      </c>
      <c r="K100" s="39">
        <v>33.190300000000001</v>
      </c>
      <c r="L100" s="39">
        <v>27.482600000000001</v>
      </c>
      <c r="M100" s="39">
        <v>35.563699999999997</v>
      </c>
      <c r="N100" s="39">
        <v>25.828900000000001</v>
      </c>
      <c r="O100" s="39">
        <v>58.587200000000003</v>
      </c>
      <c r="P100" s="39">
        <v>58.587200000000003</v>
      </c>
      <c r="Q100" s="39" t="s">
        <v>265</v>
      </c>
      <c r="R100" s="39" t="s">
        <v>265</v>
      </c>
      <c r="S100" s="39" t="s">
        <v>265</v>
      </c>
      <c r="T100" s="39" t="s">
        <v>265</v>
      </c>
      <c r="U100" s="39">
        <v>19.580400000000001</v>
      </c>
      <c r="V100" s="39">
        <v>0</v>
      </c>
      <c r="W100" s="39">
        <v>19.580400000000001</v>
      </c>
      <c r="X100" s="39">
        <v>0</v>
      </c>
      <c r="Y100" s="39">
        <v>19.899999999999999</v>
      </c>
      <c r="Z100" s="39">
        <v>19.541</v>
      </c>
      <c r="AA100" s="39">
        <v>19.580400000000001</v>
      </c>
      <c r="AB100" s="39">
        <v>0</v>
      </c>
      <c r="AC100" s="39">
        <v>19.580400000000001</v>
      </c>
      <c r="AD100" s="39">
        <v>0</v>
      </c>
      <c r="AE100" s="39">
        <v>19.899999999999999</v>
      </c>
      <c r="AF100" s="39">
        <v>19.541</v>
      </c>
      <c r="AG100" s="39">
        <v>0</v>
      </c>
      <c r="AH100" s="39">
        <v>0</v>
      </c>
      <c r="AI100" s="39" t="s">
        <v>265</v>
      </c>
      <c r="AJ100" s="39" t="s">
        <v>265</v>
      </c>
      <c r="AK100" s="39" t="s">
        <v>265</v>
      </c>
      <c r="AL100" s="39" t="s">
        <v>265</v>
      </c>
      <c r="AM100" s="39">
        <v>22.889600000000002</v>
      </c>
    </row>
    <row r="101" spans="1:39" hidden="1" outlineLevel="1">
      <c r="A101" s="9">
        <v>43282</v>
      </c>
      <c r="B101" s="39">
        <v>30.9268</v>
      </c>
      <c r="C101" s="39">
        <v>33.557200000000002</v>
      </c>
      <c r="D101" s="39">
        <v>32.537500000000001</v>
      </c>
      <c r="E101" s="39">
        <v>34.030500000000004</v>
      </c>
      <c r="F101" s="39">
        <v>26.0487</v>
      </c>
      <c r="G101" s="39">
        <v>36.918900000000001</v>
      </c>
      <c r="H101" s="39">
        <v>30.220700000000001</v>
      </c>
      <c r="I101" s="39">
        <v>33.624000000000002</v>
      </c>
      <c r="J101" s="39">
        <v>32.537500000000001</v>
      </c>
      <c r="K101" s="39">
        <v>34.131</v>
      </c>
      <c r="L101" s="39">
        <v>26.0487</v>
      </c>
      <c r="M101" s="39">
        <v>36.918900000000001</v>
      </c>
      <c r="N101" s="39">
        <v>31.776900000000001</v>
      </c>
      <c r="O101" s="39">
        <v>14.811299999999999</v>
      </c>
      <c r="P101" s="39">
        <v>36.5</v>
      </c>
      <c r="Q101" s="39">
        <v>14.8</v>
      </c>
      <c r="R101" s="39" t="s">
        <v>265</v>
      </c>
      <c r="S101" s="39" t="s">
        <v>265</v>
      </c>
      <c r="T101" s="39">
        <v>14.8</v>
      </c>
      <c r="U101" s="39">
        <v>18.885400000000001</v>
      </c>
      <c r="V101" s="39">
        <v>0</v>
      </c>
      <c r="W101" s="39">
        <v>18.885400000000001</v>
      </c>
      <c r="X101" s="39">
        <v>0</v>
      </c>
      <c r="Y101" s="39">
        <v>0</v>
      </c>
      <c r="Z101" s="39">
        <v>18.885400000000001</v>
      </c>
      <c r="AA101" s="39">
        <v>18.885400000000001</v>
      </c>
      <c r="AB101" s="39">
        <v>0</v>
      </c>
      <c r="AC101" s="39">
        <v>18.885400000000001</v>
      </c>
      <c r="AD101" s="39">
        <v>0</v>
      </c>
      <c r="AE101" s="39">
        <v>0</v>
      </c>
      <c r="AF101" s="39">
        <v>18.885400000000001</v>
      </c>
      <c r="AG101" s="39">
        <v>0</v>
      </c>
      <c r="AH101" s="39">
        <v>0</v>
      </c>
      <c r="AI101" s="39">
        <v>0</v>
      </c>
      <c r="AJ101" s="39" t="s">
        <v>265</v>
      </c>
      <c r="AK101" s="39" t="s">
        <v>265</v>
      </c>
      <c r="AL101" s="39">
        <v>0</v>
      </c>
      <c r="AM101" s="39">
        <v>24.1203</v>
      </c>
    </row>
    <row r="102" spans="1:39" hidden="1" outlineLevel="1">
      <c r="A102" s="9">
        <v>43313</v>
      </c>
      <c r="B102" s="39">
        <v>30.767800000000001</v>
      </c>
      <c r="C102" s="39">
        <v>33.156500000000001</v>
      </c>
      <c r="D102" s="39">
        <v>32.075299999999999</v>
      </c>
      <c r="E102" s="39">
        <v>33.774700000000003</v>
      </c>
      <c r="F102" s="39">
        <v>24.9573</v>
      </c>
      <c r="G102" s="39">
        <v>37.093600000000002</v>
      </c>
      <c r="H102" s="39">
        <v>30.8443</v>
      </c>
      <c r="I102" s="39">
        <v>33.156500000000001</v>
      </c>
      <c r="J102" s="39">
        <v>32.075099999999999</v>
      </c>
      <c r="K102" s="39">
        <v>33.774700000000003</v>
      </c>
      <c r="L102" s="39">
        <v>24.9573</v>
      </c>
      <c r="M102" s="39">
        <v>37.093600000000002</v>
      </c>
      <c r="N102" s="39">
        <v>30.8443</v>
      </c>
      <c r="O102" s="39">
        <v>36.5</v>
      </c>
      <c r="P102" s="39">
        <v>36.5</v>
      </c>
      <c r="Q102" s="39" t="s">
        <v>265</v>
      </c>
      <c r="R102" s="39" t="s">
        <v>265</v>
      </c>
      <c r="S102" s="39" t="s">
        <v>265</v>
      </c>
      <c r="T102" s="39" t="s">
        <v>265</v>
      </c>
      <c r="U102" s="39">
        <v>15.017099999999999</v>
      </c>
      <c r="V102" s="39">
        <v>0</v>
      </c>
      <c r="W102" s="39">
        <v>15.017099999999999</v>
      </c>
      <c r="X102" s="39">
        <v>0</v>
      </c>
      <c r="Y102" s="39">
        <v>0</v>
      </c>
      <c r="Z102" s="39">
        <v>15.017099999999999</v>
      </c>
      <c r="AA102" s="39">
        <v>15.017099999999999</v>
      </c>
      <c r="AB102" s="39">
        <v>0</v>
      </c>
      <c r="AC102" s="39">
        <v>15.017099999999999</v>
      </c>
      <c r="AD102" s="39">
        <v>0</v>
      </c>
      <c r="AE102" s="39">
        <v>0</v>
      </c>
      <c r="AF102" s="39">
        <v>15.017099999999999</v>
      </c>
      <c r="AG102" s="39">
        <v>0</v>
      </c>
      <c r="AH102" s="39">
        <v>0</v>
      </c>
      <c r="AI102" s="39" t="s">
        <v>265</v>
      </c>
      <c r="AJ102" s="39" t="s">
        <v>265</v>
      </c>
      <c r="AK102" s="39" t="s">
        <v>265</v>
      </c>
      <c r="AL102" s="39" t="s">
        <v>265</v>
      </c>
      <c r="AM102" s="39">
        <v>25.147300000000001</v>
      </c>
    </row>
    <row r="103" spans="1:39" hidden="1" outlineLevel="1">
      <c r="A103" s="9">
        <v>43344</v>
      </c>
      <c r="B103" s="39">
        <v>31.125</v>
      </c>
      <c r="C103" s="39">
        <v>33.8949</v>
      </c>
      <c r="D103" s="39">
        <v>33.014200000000002</v>
      </c>
      <c r="E103" s="39">
        <v>34.220700000000001</v>
      </c>
      <c r="F103" s="39">
        <v>23.851400000000002</v>
      </c>
      <c r="G103" s="39">
        <v>38.350499999999997</v>
      </c>
      <c r="H103" s="39">
        <v>28.957699999999999</v>
      </c>
      <c r="I103" s="39">
        <v>33.8949</v>
      </c>
      <c r="J103" s="39">
        <v>33.014000000000003</v>
      </c>
      <c r="K103" s="39">
        <v>34.220700000000001</v>
      </c>
      <c r="L103" s="39">
        <v>23.851400000000002</v>
      </c>
      <c r="M103" s="39">
        <v>38.350499999999997</v>
      </c>
      <c r="N103" s="39">
        <v>28.957699999999999</v>
      </c>
      <c r="O103" s="39">
        <v>36.5</v>
      </c>
      <c r="P103" s="39">
        <v>36.5</v>
      </c>
      <c r="Q103" s="39" t="s">
        <v>265</v>
      </c>
      <c r="R103" s="39" t="s">
        <v>265</v>
      </c>
      <c r="S103" s="39" t="s">
        <v>265</v>
      </c>
      <c r="T103" s="39" t="s">
        <v>265</v>
      </c>
      <c r="U103" s="39">
        <v>16.187999999999999</v>
      </c>
      <c r="V103" s="39">
        <v>0</v>
      </c>
      <c r="W103" s="39">
        <v>16.187999999999999</v>
      </c>
      <c r="X103" s="39">
        <v>0</v>
      </c>
      <c r="Y103" s="39">
        <v>19.899999999999999</v>
      </c>
      <c r="Z103" s="39">
        <v>15.567600000000001</v>
      </c>
      <c r="AA103" s="39">
        <v>16.187999999999999</v>
      </c>
      <c r="AB103" s="39">
        <v>0</v>
      </c>
      <c r="AC103" s="39">
        <v>16.187999999999999</v>
      </c>
      <c r="AD103" s="39">
        <v>0</v>
      </c>
      <c r="AE103" s="39">
        <v>19.899999999999999</v>
      </c>
      <c r="AF103" s="39">
        <v>15.567600000000001</v>
      </c>
      <c r="AG103" s="39">
        <v>0</v>
      </c>
      <c r="AH103" s="39">
        <v>0</v>
      </c>
      <c r="AI103" s="39" t="s">
        <v>265</v>
      </c>
      <c r="AJ103" s="39" t="s">
        <v>265</v>
      </c>
      <c r="AK103" s="39" t="s">
        <v>265</v>
      </c>
      <c r="AL103" s="39" t="s">
        <v>265</v>
      </c>
      <c r="AM103" s="39">
        <v>24.908300000000001</v>
      </c>
    </row>
    <row r="104" spans="1:39" hidden="1" outlineLevel="1">
      <c r="A104" s="9">
        <v>43374</v>
      </c>
      <c r="B104" s="39">
        <v>33.594000000000001</v>
      </c>
      <c r="C104" s="39">
        <v>36.885899999999999</v>
      </c>
      <c r="D104" s="39">
        <v>43.177799999999998</v>
      </c>
      <c r="E104" s="39">
        <v>35.269599999999997</v>
      </c>
      <c r="F104" s="39">
        <v>34.289400000000001</v>
      </c>
      <c r="G104" s="39">
        <v>36.4499</v>
      </c>
      <c r="H104" s="39">
        <v>28.668099999999999</v>
      </c>
      <c r="I104" s="39">
        <v>36.9664</v>
      </c>
      <c r="J104" s="39">
        <v>43.177300000000002</v>
      </c>
      <c r="K104" s="39">
        <v>35.363999999999997</v>
      </c>
      <c r="L104" s="39">
        <v>34.289400000000001</v>
      </c>
      <c r="M104" s="39">
        <v>36.4499</v>
      </c>
      <c r="N104" s="39">
        <v>30.369299999999999</v>
      </c>
      <c r="O104" s="39">
        <v>13.910500000000001</v>
      </c>
      <c r="P104" s="39">
        <v>54.4985</v>
      </c>
      <c r="Q104" s="39">
        <v>13.8</v>
      </c>
      <c r="R104" s="39" t="s">
        <v>265</v>
      </c>
      <c r="S104" s="39" t="s">
        <v>265</v>
      </c>
      <c r="T104" s="39">
        <v>13.8</v>
      </c>
      <c r="U104" s="39">
        <v>19.017600000000002</v>
      </c>
      <c r="V104" s="39">
        <v>0</v>
      </c>
      <c r="W104" s="39">
        <v>19.017600000000002</v>
      </c>
      <c r="X104" s="39">
        <v>0</v>
      </c>
      <c r="Y104" s="39">
        <v>0</v>
      </c>
      <c r="Z104" s="39">
        <v>19.017600000000002</v>
      </c>
      <c r="AA104" s="39">
        <v>19.017600000000002</v>
      </c>
      <c r="AB104" s="39">
        <v>0</v>
      </c>
      <c r="AC104" s="39">
        <v>19.017600000000002</v>
      </c>
      <c r="AD104" s="39">
        <v>0</v>
      </c>
      <c r="AE104" s="39">
        <v>0</v>
      </c>
      <c r="AF104" s="39">
        <v>19.017600000000002</v>
      </c>
      <c r="AG104" s="39">
        <v>0</v>
      </c>
      <c r="AH104" s="39">
        <v>0</v>
      </c>
      <c r="AI104" s="39">
        <v>0</v>
      </c>
      <c r="AJ104" s="39" t="s">
        <v>265</v>
      </c>
      <c r="AK104" s="39" t="s">
        <v>265</v>
      </c>
      <c r="AL104" s="39">
        <v>0</v>
      </c>
      <c r="AM104" s="39">
        <v>25.260899999999999</v>
      </c>
    </row>
    <row r="105" spans="1:39" hidden="1" outlineLevel="1">
      <c r="A105" s="9">
        <v>43405</v>
      </c>
      <c r="B105" s="39">
        <v>32.145600000000002</v>
      </c>
      <c r="C105" s="39">
        <v>34.807299999999998</v>
      </c>
      <c r="D105" s="39">
        <v>43.943899999999999</v>
      </c>
      <c r="E105" s="39">
        <v>33.857300000000002</v>
      </c>
      <c r="F105" s="39">
        <v>34.0017</v>
      </c>
      <c r="G105" s="39">
        <v>36.1751</v>
      </c>
      <c r="H105" s="39">
        <v>14.107200000000001</v>
      </c>
      <c r="I105" s="39">
        <v>34.807200000000002</v>
      </c>
      <c r="J105" s="39">
        <v>43.943899999999999</v>
      </c>
      <c r="K105" s="39">
        <v>33.857300000000002</v>
      </c>
      <c r="L105" s="39">
        <v>34.0017</v>
      </c>
      <c r="M105" s="39">
        <v>36.1751</v>
      </c>
      <c r="N105" s="39">
        <v>14.107200000000001</v>
      </c>
      <c r="O105" s="39">
        <v>44.029400000000003</v>
      </c>
      <c r="P105" s="39">
        <v>44.029400000000003</v>
      </c>
      <c r="Q105" s="39" t="s">
        <v>265</v>
      </c>
      <c r="R105" s="39" t="s">
        <v>265</v>
      </c>
      <c r="S105" s="39" t="s">
        <v>265</v>
      </c>
      <c r="T105" s="39" t="s">
        <v>265</v>
      </c>
      <c r="U105" s="39">
        <v>18.218900000000001</v>
      </c>
      <c r="V105" s="39">
        <v>0</v>
      </c>
      <c r="W105" s="39">
        <v>18.218900000000001</v>
      </c>
      <c r="X105" s="39">
        <v>0</v>
      </c>
      <c r="Y105" s="39">
        <v>0</v>
      </c>
      <c r="Z105" s="39">
        <v>18.218900000000001</v>
      </c>
      <c r="AA105" s="39">
        <v>18.218900000000001</v>
      </c>
      <c r="AB105" s="39">
        <v>0</v>
      </c>
      <c r="AC105" s="39">
        <v>18.218900000000001</v>
      </c>
      <c r="AD105" s="39">
        <v>0</v>
      </c>
      <c r="AE105" s="39">
        <v>0</v>
      </c>
      <c r="AF105" s="39">
        <v>18.218900000000001</v>
      </c>
      <c r="AG105" s="39">
        <v>0</v>
      </c>
      <c r="AH105" s="39">
        <v>0</v>
      </c>
      <c r="AI105" s="39" t="s">
        <v>265</v>
      </c>
      <c r="AJ105" s="39" t="s">
        <v>265</v>
      </c>
      <c r="AK105" s="39" t="s">
        <v>265</v>
      </c>
      <c r="AL105" s="39" t="s">
        <v>265</v>
      </c>
      <c r="AM105" s="39">
        <v>26.1706</v>
      </c>
    </row>
    <row r="106" spans="1:39" hidden="1" outlineLevel="1">
      <c r="A106" s="9">
        <v>43435</v>
      </c>
      <c r="B106" s="39">
        <v>31.844100000000001</v>
      </c>
      <c r="C106" s="39">
        <v>34.910299999999999</v>
      </c>
      <c r="D106" s="39">
        <v>43.991</v>
      </c>
      <c r="E106" s="39">
        <v>34.040700000000001</v>
      </c>
      <c r="F106" s="39">
        <v>34.536000000000001</v>
      </c>
      <c r="G106" s="39">
        <v>34.4482</v>
      </c>
      <c r="H106" s="39">
        <v>19.615200000000002</v>
      </c>
      <c r="I106" s="39">
        <v>34.905900000000003</v>
      </c>
      <c r="J106" s="39">
        <v>43.959200000000003</v>
      </c>
      <c r="K106" s="39">
        <v>34.040700000000001</v>
      </c>
      <c r="L106" s="39">
        <v>34.536000000000001</v>
      </c>
      <c r="M106" s="39">
        <v>34.4482</v>
      </c>
      <c r="N106" s="39">
        <v>19.615200000000002</v>
      </c>
      <c r="O106" s="39">
        <v>58.952399999999997</v>
      </c>
      <c r="P106" s="39">
        <v>58.952399999999997</v>
      </c>
      <c r="Q106" s="39" t="s">
        <v>265</v>
      </c>
      <c r="R106" s="39" t="s">
        <v>265</v>
      </c>
      <c r="S106" s="39" t="s">
        <v>265</v>
      </c>
      <c r="T106" s="39" t="s">
        <v>265</v>
      </c>
      <c r="U106" s="39">
        <v>20.4697</v>
      </c>
      <c r="V106" s="39">
        <v>0</v>
      </c>
      <c r="W106" s="39">
        <v>20.4697</v>
      </c>
      <c r="X106" s="39">
        <v>0</v>
      </c>
      <c r="Y106" s="39">
        <v>23.2</v>
      </c>
      <c r="Z106" s="39">
        <v>19.130600000000001</v>
      </c>
      <c r="AA106" s="39">
        <v>20.4697</v>
      </c>
      <c r="AB106" s="39">
        <v>0</v>
      </c>
      <c r="AC106" s="39">
        <v>20.4697</v>
      </c>
      <c r="AD106" s="39">
        <v>0</v>
      </c>
      <c r="AE106" s="39">
        <v>23.2</v>
      </c>
      <c r="AF106" s="39">
        <v>19.130600000000001</v>
      </c>
      <c r="AG106" s="39">
        <v>0</v>
      </c>
      <c r="AH106" s="39">
        <v>0</v>
      </c>
      <c r="AI106" s="39" t="s">
        <v>265</v>
      </c>
      <c r="AJ106" s="39" t="s">
        <v>265</v>
      </c>
      <c r="AK106" s="39" t="s">
        <v>265</v>
      </c>
      <c r="AL106" s="39" t="s">
        <v>265</v>
      </c>
      <c r="AM106" s="39">
        <v>25.1936</v>
      </c>
    </row>
    <row r="107" spans="1:39" hidden="1" outlineLevel="1">
      <c r="A107" s="9">
        <v>43466</v>
      </c>
      <c r="B107" s="39">
        <v>34.474400000000003</v>
      </c>
      <c r="C107" s="39">
        <v>37.388300000000001</v>
      </c>
      <c r="D107" s="39">
        <v>43.540799999999997</v>
      </c>
      <c r="E107" s="39">
        <v>36.883899999999997</v>
      </c>
      <c r="F107" s="39">
        <v>37.311100000000003</v>
      </c>
      <c r="G107" s="39">
        <v>37.157400000000003</v>
      </c>
      <c r="H107" s="39">
        <v>17.142099999999999</v>
      </c>
      <c r="I107" s="39">
        <v>37.3874</v>
      </c>
      <c r="J107" s="39">
        <v>43.532699999999998</v>
      </c>
      <c r="K107" s="39">
        <v>36.883899999999997</v>
      </c>
      <c r="L107" s="39">
        <v>37.311100000000003</v>
      </c>
      <c r="M107" s="39">
        <v>37.157400000000003</v>
      </c>
      <c r="N107" s="39">
        <v>17.142099999999999</v>
      </c>
      <c r="O107" s="39">
        <v>55.680799999999998</v>
      </c>
      <c r="P107" s="39">
        <v>55.680799999999998</v>
      </c>
      <c r="Q107" s="39" t="s">
        <v>265</v>
      </c>
      <c r="R107" s="39" t="s">
        <v>265</v>
      </c>
      <c r="S107" s="39" t="s">
        <v>265</v>
      </c>
      <c r="T107" s="39" t="s">
        <v>265</v>
      </c>
      <c r="U107" s="39">
        <v>9.3613</v>
      </c>
      <c r="V107" s="39">
        <v>0</v>
      </c>
      <c r="W107" s="39">
        <v>9.3613</v>
      </c>
      <c r="X107" s="39">
        <v>0</v>
      </c>
      <c r="Y107" s="39">
        <v>0</v>
      </c>
      <c r="Z107" s="39">
        <v>9.3613</v>
      </c>
      <c r="AA107" s="39">
        <v>9.3613</v>
      </c>
      <c r="AB107" s="39">
        <v>0</v>
      </c>
      <c r="AC107" s="39">
        <v>9.3613</v>
      </c>
      <c r="AD107" s="39">
        <v>0</v>
      </c>
      <c r="AE107" s="39">
        <v>0</v>
      </c>
      <c r="AF107" s="39">
        <v>9.3613</v>
      </c>
      <c r="AG107" s="39">
        <v>0</v>
      </c>
      <c r="AH107" s="39">
        <v>0</v>
      </c>
      <c r="AI107" s="39" t="s">
        <v>265</v>
      </c>
      <c r="AJ107" s="39" t="s">
        <v>265</v>
      </c>
      <c r="AK107" s="39" t="s">
        <v>265</v>
      </c>
      <c r="AL107" s="39" t="s">
        <v>265</v>
      </c>
      <c r="AM107" s="39">
        <v>26.337599999999998</v>
      </c>
    </row>
    <row r="108" spans="1:39" hidden="1" outlineLevel="1">
      <c r="A108" s="9">
        <v>43497</v>
      </c>
      <c r="B108" s="39">
        <v>31.110900000000001</v>
      </c>
      <c r="C108" s="39">
        <v>33.163499999999999</v>
      </c>
      <c r="D108" s="39">
        <v>44.875399999999999</v>
      </c>
      <c r="E108" s="39">
        <v>32.116300000000003</v>
      </c>
      <c r="F108" s="39">
        <v>35.555500000000002</v>
      </c>
      <c r="G108" s="39">
        <v>32.4253</v>
      </c>
      <c r="H108" s="39">
        <v>7.9332000000000003</v>
      </c>
      <c r="I108" s="39">
        <v>33.138500000000001</v>
      </c>
      <c r="J108" s="39">
        <v>44.702500000000001</v>
      </c>
      <c r="K108" s="39">
        <v>32.116300000000003</v>
      </c>
      <c r="L108" s="39">
        <v>35.555500000000002</v>
      </c>
      <c r="M108" s="39">
        <v>32.4253</v>
      </c>
      <c r="N108" s="39">
        <v>7.9332000000000003</v>
      </c>
      <c r="O108" s="39">
        <v>59.906300000000002</v>
      </c>
      <c r="P108" s="39">
        <v>59.906300000000002</v>
      </c>
      <c r="Q108" s="39" t="s">
        <v>265</v>
      </c>
      <c r="R108" s="39" t="s">
        <v>265</v>
      </c>
      <c r="S108" s="39" t="s">
        <v>265</v>
      </c>
      <c r="T108" s="39" t="s">
        <v>265</v>
      </c>
      <c r="U108" s="39">
        <v>19.6022</v>
      </c>
      <c r="V108" s="39">
        <v>0</v>
      </c>
      <c r="W108" s="39">
        <v>19.6022</v>
      </c>
      <c r="X108" s="39">
        <v>0</v>
      </c>
      <c r="Y108" s="39">
        <v>4.7340999999999998</v>
      </c>
      <c r="Z108" s="39">
        <v>21.345700000000001</v>
      </c>
      <c r="AA108" s="39">
        <v>19.6022</v>
      </c>
      <c r="AB108" s="39">
        <v>0</v>
      </c>
      <c r="AC108" s="39">
        <v>19.6022</v>
      </c>
      <c r="AD108" s="39">
        <v>0</v>
      </c>
      <c r="AE108" s="39">
        <v>4.7340999999999998</v>
      </c>
      <c r="AF108" s="39">
        <v>21.345700000000001</v>
      </c>
      <c r="AG108" s="39">
        <v>0</v>
      </c>
      <c r="AH108" s="39">
        <v>0</v>
      </c>
      <c r="AI108" s="39" t="s">
        <v>265</v>
      </c>
      <c r="AJ108" s="39" t="s">
        <v>265</v>
      </c>
      <c r="AK108" s="39" t="s">
        <v>265</v>
      </c>
      <c r="AL108" s="39" t="s">
        <v>265</v>
      </c>
      <c r="AM108" s="39">
        <v>26.4453</v>
      </c>
    </row>
    <row r="109" spans="1:39" hidden="1" outlineLevel="1">
      <c r="A109" s="9">
        <v>43525</v>
      </c>
      <c r="B109" s="39">
        <v>29.750399999999999</v>
      </c>
      <c r="C109" s="39">
        <v>31.164000000000001</v>
      </c>
      <c r="D109" s="39">
        <v>45.565100000000001</v>
      </c>
      <c r="E109" s="39">
        <v>29.794699999999999</v>
      </c>
      <c r="F109" s="39">
        <v>29.313099999999999</v>
      </c>
      <c r="G109" s="39">
        <v>31.944600000000001</v>
      </c>
      <c r="H109" s="39">
        <v>12.180300000000001</v>
      </c>
      <c r="I109" s="39">
        <v>31.163900000000002</v>
      </c>
      <c r="J109" s="39">
        <v>45.5655</v>
      </c>
      <c r="K109" s="39">
        <v>29.794699999999999</v>
      </c>
      <c r="L109" s="39">
        <v>29.313099999999999</v>
      </c>
      <c r="M109" s="39">
        <v>31.944600000000001</v>
      </c>
      <c r="N109" s="39">
        <v>12.180300000000001</v>
      </c>
      <c r="O109" s="39">
        <v>36.5</v>
      </c>
      <c r="P109" s="39">
        <v>36.5</v>
      </c>
      <c r="Q109" s="39" t="s">
        <v>265</v>
      </c>
      <c r="R109" s="39" t="s">
        <v>265</v>
      </c>
      <c r="S109" s="39" t="s">
        <v>265</v>
      </c>
      <c r="T109" s="39" t="s">
        <v>265</v>
      </c>
      <c r="U109" s="39">
        <v>20.686199999999999</v>
      </c>
      <c r="V109" s="39">
        <v>0</v>
      </c>
      <c r="W109" s="39">
        <v>20.686199999999999</v>
      </c>
      <c r="X109" s="39">
        <v>0</v>
      </c>
      <c r="Y109" s="39">
        <v>19.899999999999999</v>
      </c>
      <c r="Z109" s="39">
        <v>20.768000000000001</v>
      </c>
      <c r="AA109" s="39">
        <v>20.686199999999999</v>
      </c>
      <c r="AB109" s="39">
        <v>0</v>
      </c>
      <c r="AC109" s="39">
        <v>20.686199999999999</v>
      </c>
      <c r="AD109" s="39">
        <v>0</v>
      </c>
      <c r="AE109" s="39">
        <v>19.899999999999999</v>
      </c>
      <c r="AF109" s="39">
        <v>20.768000000000001</v>
      </c>
      <c r="AG109" s="39">
        <v>0</v>
      </c>
      <c r="AH109" s="39">
        <v>0</v>
      </c>
      <c r="AI109" s="39" t="s">
        <v>265</v>
      </c>
      <c r="AJ109" s="39" t="s">
        <v>265</v>
      </c>
      <c r="AK109" s="39" t="s">
        <v>265</v>
      </c>
      <c r="AL109" s="39" t="s">
        <v>265</v>
      </c>
      <c r="AM109" s="39">
        <v>26.232700000000001</v>
      </c>
    </row>
    <row r="110" spans="1:39" hidden="1" outlineLevel="1">
      <c r="A110" s="9">
        <v>43556</v>
      </c>
      <c r="B110" s="39">
        <v>31.273199999999999</v>
      </c>
      <c r="C110" s="39">
        <v>34.530200000000001</v>
      </c>
      <c r="D110" s="39">
        <v>45.360799999999998</v>
      </c>
      <c r="E110" s="39">
        <v>33.299199999999999</v>
      </c>
      <c r="F110" s="39">
        <v>35.4557</v>
      </c>
      <c r="G110" s="39">
        <v>31.959399999999999</v>
      </c>
      <c r="H110" s="39">
        <v>33.566899999999997</v>
      </c>
      <c r="I110" s="39">
        <v>34.530200000000001</v>
      </c>
      <c r="J110" s="39">
        <v>45.361499999999999</v>
      </c>
      <c r="K110" s="39">
        <v>33.299199999999999</v>
      </c>
      <c r="L110" s="39">
        <v>35.4557</v>
      </c>
      <c r="M110" s="39">
        <v>31.959399999999999</v>
      </c>
      <c r="N110" s="39">
        <v>33.566899999999997</v>
      </c>
      <c r="O110" s="39">
        <v>36.5</v>
      </c>
      <c r="P110" s="39">
        <v>36.5</v>
      </c>
      <c r="Q110" s="39" t="s">
        <v>265</v>
      </c>
      <c r="R110" s="39" t="s">
        <v>265</v>
      </c>
      <c r="S110" s="39" t="s">
        <v>265</v>
      </c>
      <c r="T110" s="39" t="s">
        <v>265</v>
      </c>
      <c r="U110" s="39">
        <v>19.228000000000002</v>
      </c>
      <c r="V110" s="39">
        <v>0</v>
      </c>
      <c r="W110" s="39">
        <v>19.228000000000002</v>
      </c>
      <c r="X110" s="39">
        <v>0</v>
      </c>
      <c r="Y110" s="39">
        <v>0</v>
      </c>
      <c r="Z110" s="39">
        <v>19.228000000000002</v>
      </c>
      <c r="AA110" s="39">
        <v>19.228000000000002</v>
      </c>
      <c r="AB110" s="39">
        <v>0</v>
      </c>
      <c r="AC110" s="39">
        <v>19.228000000000002</v>
      </c>
      <c r="AD110" s="39">
        <v>0</v>
      </c>
      <c r="AE110" s="39">
        <v>0</v>
      </c>
      <c r="AF110" s="39">
        <v>19.228000000000002</v>
      </c>
      <c r="AG110" s="39">
        <v>0</v>
      </c>
      <c r="AH110" s="39">
        <v>0</v>
      </c>
      <c r="AI110" s="39" t="s">
        <v>265</v>
      </c>
      <c r="AJ110" s="39" t="s">
        <v>265</v>
      </c>
      <c r="AK110" s="39" t="s">
        <v>265</v>
      </c>
      <c r="AL110" s="39" t="s">
        <v>265</v>
      </c>
      <c r="AM110" s="39">
        <v>25.089600000000001</v>
      </c>
    </row>
    <row r="111" spans="1:39" hidden="1" outlineLevel="1">
      <c r="A111" s="9">
        <v>43586</v>
      </c>
      <c r="B111" s="39">
        <v>33.307499999999997</v>
      </c>
      <c r="C111" s="39">
        <v>36.526299999999999</v>
      </c>
      <c r="D111" s="39">
        <v>44.6845</v>
      </c>
      <c r="E111" s="39">
        <v>35.777500000000003</v>
      </c>
      <c r="F111" s="39">
        <v>38.043100000000003</v>
      </c>
      <c r="G111" s="39">
        <v>34.0764</v>
      </c>
      <c r="H111" s="39">
        <v>25.893799999999999</v>
      </c>
      <c r="I111" s="39">
        <v>36.526299999999999</v>
      </c>
      <c r="J111" s="39">
        <v>44.684899999999999</v>
      </c>
      <c r="K111" s="39">
        <v>35.777500000000003</v>
      </c>
      <c r="L111" s="39">
        <v>38.043100000000003</v>
      </c>
      <c r="M111" s="39">
        <v>34.0764</v>
      </c>
      <c r="N111" s="39">
        <v>25.893799999999999</v>
      </c>
      <c r="O111" s="39">
        <v>36.517600000000002</v>
      </c>
      <c r="P111" s="39">
        <v>36.517600000000002</v>
      </c>
      <c r="Q111" s="39">
        <v>0</v>
      </c>
      <c r="R111" s="39" t="s">
        <v>265</v>
      </c>
      <c r="S111" s="39" t="s">
        <v>265</v>
      </c>
      <c r="T111" s="39">
        <v>0</v>
      </c>
      <c r="U111" s="39">
        <v>16.046900000000001</v>
      </c>
      <c r="V111" s="39">
        <v>0</v>
      </c>
      <c r="W111" s="39">
        <v>16.046900000000001</v>
      </c>
      <c r="X111" s="39">
        <v>0</v>
      </c>
      <c r="Y111" s="39">
        <v>0</v>
      </c>
      <c r="Z111" s="39">
        <v>16.046900000000001</v>
      </c>
      <c r="AA111" s="39">
        <v>19.1052</v>
      </c>
      <c r="AB111" s="39">
        <v>0</v>
      </c>
      <c r="AC111" s="39">
        <v>19.1052</v>
      </c>
      <c r="AD111" s="39">
        <v>0</v>
      </c>
      <c r="AE111" s="39">
        <v>0</v>
      </c>
      <c r="AF111" s="39">
        <v>19.1052</v>
      </c>
      <c r="AG111" s="39">
        <v>13.1083</v>
      </c>
      <c r="AH111" s="39">
        <v>0</v>
      </c>
      <c r="AI111" s="39">
        <v>13.1083</v>
      </c>
      <c r="AJ111" s="39" t="s">
        <v>265</v>
      </c>
      <c r="AK111" s="39" t="s">
        <v>265</v>
      </c>
      <c r="AL111" s="39">
        <v>13.1083</v>
      </c>
      <c r="AM111" s="39">
        <v>25.718499999999999</v>
      </c>
    </row>
    <row r="112" spans="1:39" hidden="1" outlineLevel="1">
      <c r="A112" s="9">
        <v>43617</v>
      </c>
      <c r="B112" s="39">
        <v>32.167999999999999</v>
      </c>
      <c r="C112" s="39">
        <v>34.808500000000002</v>
      </c>
      <c r="D112" s="39">
        <v>45.232700000000001</v>
      </c>
      <c r="E112" s="39">
        <v>33.4773</v>
      </c>
      <c r="F112" s="39">
        <v>34.071800000000003</v>
      </c>
      <c r="G112" s="39">
        <v>33.807099999999998</v>
      </c>
      <c r="H112" s="39">
        <v>26.572600000000001</v>
      </c>
      <c r="I112" s="39">
        <v>34.808500000000002</v>
      </c>
      <c r="J112" s="39">
        <v>45.2331</v>
      </c>
      <c r="K112" s="39">
        <v>33.4773</v>
      </c>
      <c r="L112" s="39">
        <v>34.071800000000003</v>
      </c>
      <c r="M112" s="39">
        <v>33.807099999999998</v>
      </c>
      <c r="N112" s="39">
        <v>26.572600000000001</v>
      </c>
      <c r="O112" s="39">
        <v>36.534799999999997</v>
      </c>
      <c r="P112" s="39">
        <v>36.534799999999997</v>
      </c>
      <c r="Q112" s="39" t="s">
        <v>265</v>
      </c>
      <c r="R112" s="39" t="s">
        <v>265</v>
      </c>
      <c r="S112" s="39" t="s">
        <v>265</v>
      </c>
      <c r="T112" s="39" t="s">
        <v>265</v>
      </c>
      <c r="U112" s="39">
        <v>15.732200000000001</v>
      </c>
      <c r="V112" s="39">
        <v>0</v>
      </c>
      <c r="W112" s="39">
        <v>15.732200000000001</v>
      </c>
      <c r="X112" s="39">
        <v>6.7945000000000002</v>
      </c>
      <c r="Y112" s="39">
        <v>44.436</v>
      </c>
      <c r="Z112" s="39">
        <v>19.5047</v>
      </c>
      <c r="AA112" s="39">
        <v>15.732200000000001</v>
      </c>
      <c r="AB112" s="39">
        <v>0</v>
      </c>
      <c r="AC112" s="39">
        <v>15.732200000000001</v>
      </c>
      <c r="AD112" s="39">
        <v>6.7945000000000002</v>
      </c>
      <c r="AE112" s="39">
        <v>44.436</v>
      </c>
      <c r="AF112" s="39">
        <v>19.5047</v>
      </c>
      <c r="AG112" s="39">
        <v>0</v>
      </c>
      <c r="AH112" s="39">
        <v>0</v>
      </c>
      <c r="AI112" s="39" t="s">
        <v>265</v>
      </c>
      <c r="AJ112" s="39" t="s">
        <v>265</v>
      </c>
      <c r="AK112" s="39" t="s">
        <v>265</v>
      </c>
      <c r="AL112" s="39" t="s">
        <v>265</v>
      </c>
      <c r="AM112" s="39">
        <v>26.608599999999999</v>
      </c>
    </row>
    <row r="113" spans="1:39" hidden="1" outlineLevel="1">
      <c r="A113" s="9">
        <v>43647</v>
      </c>
      <c r="B113" s="39">
        <v>35.073099999999997</v>
      </c>
      <c r="C113" s="39">
        <v>37.207599999999999</v>
      </c>
      <c r="D113" s="39">
        <v>45.186900000000001</v>
      </c>
      <c r="E113" s="39">
        <v>36.487400000000001</v>
      </c>
      <c r="F113" s="39">
        <v>38.0794</v>
      </c>
      <c r="G113" s="39">
        <v>34.2423</v>
      </c>
      <c r="H113" s="39">
        <v>23.502600000000001</v>
      </c>
      <c r="I113" s="39">
        <v>37.207599999999999</v>
      </c>
      <c r="J113" s="39">
        <v>45.186900000000001</v>
      </c>
      <c r="K113" s="39">
        <v>36.487400000000001</v>
      </c>
      <c r="L113" s="39">
        <v>38.0794</v>
      </c>
      <c r="M113" s="39">
        <v>34.2423</v>
      </c>
      <c r="N113" s="39">
        <v>23.502600000000001</v>
      </c>
      <c r="O113" s="39">
        <v>46.848799999999997</v>
      </c>
      <c r="P113" s="39">
        <v>46.848799999999997</v>
      </c>
      <c r="Q113" s="39" t="s">
        <v>265</v>
      </c>
      <c r="R113" s="39" t="s">
        <v>265</v>
      </c>
      <c r="S113" s="39" t="s">
        <v>265</v>
      </c>
      <c r="T113" s="39" t="s">
        <v>265</v>
      </c>
      <c r="U113" s="39">
        <v>20.060700000000001</v>
      </c>
      <c r="V113" s="39">
        <v>0</v>
      </c>
      <c r="W113" s="39">
        <v>20.060700000000001</v>
      </c>
      <c r="X113" s="39">
        <v>0</v>
      </c>
      <c r="Y113" s="39">
        <v>21.969000000000001</v>
      </c>
      <c r="Z113" s="39">
        <v>19.1419</v>
      </c>
      <c r="AA113" s="39">
        <v>20.060700000000001</v>
      </c>
      <c r="AB113" s="39">
        <v>0</v>
      </c>
      <c r="AC113" s="39">
        <v>20.060700000000001</v>
      </c>
      <c r="AD113" s="39">
        <v>0</v>
      </c>
      <c r="AE113" s="39">
        <v>21.969000000000001</v>
      </c>
      <c r="AF113" s="39">
        <v>19.1419</v>
      </c>
      <c r="AG113" s="39">
        <v>0</v>
      </c>
      <c r="AH113" s="39">
        <v>0</v>
      </c>
      <c r="AI113" s="39" t="s">
        <v>265</v>
      </c>
      <c r="AJ113" s="39" t="s">
        <v>265</v>
      </c>
      <c r="AK113" s="39" t="s">
        <v>265</v>
      </c>
      <c r="AL113" s="39" t="s">
        <v>265</v>
      </c>
      <c r="AM113" s="39">
        <v>25.991199999999999</v>
      </c>
    </row>
    <row r="114" spans="1:39" hidden="1" outlineLevel="1">
      <c r="A114" s="9">
        <v>43678</v>
      </c>
      <c r="B114" s="39">
        <v>37.753599999999999</v>
      </c>
      <c r="C114" s="39">
        <v>39.439700000000002</v>
      </c>
      <c r="D114" s="39">
        <v>44.982500000000002</v>
      </c>
      <c r="E114" s="39">
        <v>39.1492</v>
      </c>
      <c r="F114" s="39">
        <v>40.479799999999997</v>
      </c>
      <c r="G114" s="39">
        <v>33.560200000000002</v>
      </c>
      <c r="H114" s="39">
        <v>29.9846</v>
      </c>
      <c r="I114" s="39">
        <v>39.439500000000002</v>
      </c>
      <c r="J114" s="39">
        <v>44.98</v>
      </c>
      <c r="K114" s="39">
        <v>39.1492</v>
      </c>
      <c r="L114" s="39">
        <v>40.479799999999997</v>
      </c>
      <c r="M114" s="39">
        <v>33.560200000000002</v>
      </c>
      <c r="N114" s="39">
        <v>29.9846</v>
      </c>
      <c r="O114" s="39">
        <v>56.960799999999999</v>
      </c>
      <c r="P114" s="39">
        <v>56.960799999999999</v>
      </c>
      <c r="Q114" s="39" t="s">
        <v>265</v>
      </c>
      <c r="R114" s="39" t="s">
        <v>265</v>
      </c>
      <c r="S114" s="39" t="s">
        <v>265</v>
      </c>
      <c r="T114" s="39" t="s">
        <v>265</v>
      </c>
      <c r="U114" s="39">
        <v>20.4955</v>
      </c>
      <c r="V114" s="39">
        <v>0</v>
      </c>
      <c r="W114" s="39">
        <v>20.4955</v>
      </c>
      <c r="X114" s="39">
        <v>0</v>
      </c>
      <c r="Y114" s="39">
        <v>0</v>
      </c>
      <c r="Z114" s="39">
        <v>20.4955</v>
      </c>
      <c r="AA114" s="39">
        <v>20.4955</v>
      </c>
      <c r="AB114" s="39">
        <v>0</v>
      </c>
      <c r="AC114" s="39">
        <v>20.4955</v>
      </c>
      <c r="AD114" s="39">
        <v>0</v>
      </c>
      <c r="AE114" s="39">
        <v>0</v>
      </c>
      <c r="AF114" s="39">
        <v>20.4955</v>
      </c>
      <c r="AG114" s="39">
        <v>0</v>
      </c>
      <c r="AH114" s="39">
        <v>0</v>
      </c>
      <c r="AI114" s="39" t="s">
        <v>265</v>
      </c>
      <c r="AJ114" s="39" t="s">
        <v>265</v>
      </c>
      <c r="AK114" s="39" t="s">
        <v>265</v>
      </c>
      <c r="AL114" s="39" t="s">
        <v>265</v>
      </c>
      <c r="AM114" s="39">
        <v>25.5608</v>
      </c>
    </row>
    <row r="115" spans="1:39" hidden="1" outlineLevel="1">
      <c r="A115" s="9">
        <v>43709</v>
      </c>
      <c r="B115" s="39">
        <v>37.9495</v>
      </c>
      <c r="C115" s="39">
        <v>39.4938</v>
      </c>
      <c r="D115" s="39">
        <v>45.1509</v>
      </c>
      <c r="E115" s="39">
        <v>39.189300000000003</v>
      </c>
      <c r="F115" s="39">
        <v>40.831000000000003</v>
      </c>
      <c r="G115" s="39">
        <v>32.458199999999998</v>
      </c>
      <c r="H115" s="39">
        <v>23.264700000000001</v>
      </c>
      <c r="I115" s="39">
        <v>39.493699999999997</v>
      </c>
      <c r="J115" s="39">
        <v>45.149799999999999</v>
      </c>
      <c r="K115" s="39">
        <v>39.189300000000003</v>
      </c>
      <c r="L115" s="39">
        <v>40.831000000000003</v>
      </c>
      <c r="M115" s="39">
        <v>32.458199999999998</v>
      </c>
      <c r="N115" s="39">
        <v>23.264700000000001</v>
      </c>
      <c r="O115" s="39">
        <v>52.509500000000003</v>
      </c>
      <c r="P115" s="39">
        <v>52.509500000000003</v>
      </c>
      <c r="Q115" s="39" t="s">
        <v>265</v>
      </c>
      <c r="R115" s="39" t="s">
        <v>265</v>
      </c>
      <c r="S115" s="39" t="s">
        <v>265</v>
      </c>
      <c r="T115" s="39" t="s">
        <v>265</v>
      </c>
      <c r="U115" s="39">
        <v>20.446100000000001</v>
      </c>
      <c r="V115" s="39">
        <v>0</v>
      </c>
      <c r="W115" s="39">
        <v>20.446100000000001</v>
      </c>
      <c r="X115" s="39">
        <v>0</v>
      </c>
      <c r="Y115" s="39">
        <v>23.1694</v>
      </c>
      <c r="Z115" s="39">
        <v>20.333300000000001</v>
      </c>
      <c r="AA115" s="39">
        <v>20.446100000000001</v>
      </c>
      <c r="AB115" s="39">
        <v>0</v>
      </c>
      <c r="AC115" s="39">
        <v>20.446100000000001</v>
      </c>
      <c r="AD115" s="39">
        <v>0</v>
      </c>
      <c r="AE115" s="39">
        <v>23.1694</v>
      </c>
      <c r="AF115" s="39">
        <v>20.333300000000001</v>
      </c>
      <c r="AG115" s="39">
        <v>0</v>
      </c>
      <c r="AH115" s="39">
        <v>0</v>
      </c>
      <c r="AI115" s="39" t="s">
        <v>265</v>
      </c>
      <c r="AJ115" s="39" t="s">
        <v>265</v>
      </c>
      <c r="AK115" s="39" t="s">
        <v>265</v>
      </c>
      <c r="AL115" s="39" t="s">
        <v>265</v>
      </c>
      <c r="AM115" s="39">
        <v>27.1434</v>
      </c>
    </row>
    <row r="116" spans="1:39" hidden="1" outlineLevel="1">
      <c r="A116" s="9">
        <v>43739</v>
      </c>
      <c r="B116" s="39">
        <v>37.739400000000003</v>
      </c>
      <c r="C116" s="39">
        <v>39.53</v>
      </c>
      <c r="D116" s="39">
        <v>45.274299999999997</v>
      </c>
      <c r="E116" s="39">
        <v>39.210599999999999</v>
      </c>
      <c r="F116" s="39">
        <v>40.5349</v>
      </c>
      <c r="G116" s="39">
        <v>33.951500000000003</v>
      </c>
      <c r="H116" s="39">
        <v>24.720800000000001</v>
      </c>
      <c r="I116" s="39">
        <v>39.53</v>
      </c>
      <c r="J116" s="39">
        <v>45.2746</v>
      </c>
      <c r="K116" s="39">
        <v>39.210599999999999</v>
      </c>
      <c r="L116" s="39">
        <v>40.5349</v>
      </c>
      <c r="M116" s="39">
        <v>33.951500000000003</v>
      </c>
      <c r="N116" s="39">
        <v>24.720800000000001</v>
      </c>
      <c r="O116" s="39">
        <v>36.5</v>
      </c>
      <c r="P116" s="39">
        <v>36.5</v>
      </c>
      <c r="Q116" s="39" t="s">
        <v>265</v>
      </c>
      <c r="R116" s="39" t="s">
        <v>265</v>
      </c>
      <c r="S116" s="39" t="s">
        <v>265</v>
      </c>
      <c r="T116" s="39" t="s">
        <v>265</v>
      </c>
      <c r="U116" s="39">
        <v>17.506599999999999</v>
      </c>
      <c r="V116" s="39">
        <v>0</v>
      </c>
      <c r="W116" s="39">
        <v>17.506599999999999</v>
      </c>
      <c r="X116" s="39">
        <v>0</v>
      </c>
      <c r="Y116" s="39">
        <v>12.908099999999999</v>
      </c>
      <c r="Z116" s="39">
        <v>19.4816</v>
      </c>
      <c r="AA116" s="39">
        <v>17.506599999999999</v>
      </c>
      <c r="AB116" s="39">
        <v>0</v>
      </c>
      <c r="AC116" s="39">
        <v>17.506599999999999</v>
      </c>
      <c r="AD116" s="39">
        <v>0</v>
      </c>
      <c r="AE116" s="39">
        <v>12.908099999999999</v>
      </c>
      <c r="AF116" s="39">
        <v>19.4816</v>
      </c>
      <c r="AG116" s="39">
        <v>0</v>
      </c>
      <c r="AH116" s="39">
        <v>0</v>
      </c>
      <c r="AI116" s="39" t="s">
        <v>265</v>
      </c>
      <c r="AJ116" s="39" t="s">
        <v>265</v>
      </c>
      <c r="AK116" s="39" t="s">
        <v>265</v>
      </c>
      <c r="AL116" s="39" t="s">
        <v>265</v>
      </c>
      <c r="AM116" s="39">
        <v>26.171600000000002</v>
      </c>
    </row>
    <row r="117" spans="1:39" hidden="1" outlineLevel="1">
      <c r="A117" s="9">
        <v>43770</v>
      </c>
      <c r="B117" s="39">
        <v>37.792499999999997</v>
      </c>
      <c r="C117" s="39">
        <v>39.4754</v>
      </c>
      <c r="D117" s="39">
        <v>45.342500000000001</v>
      </c>
      <c r="E117" s="39">
        <v>39.1479</v>
      </c>
      <c r="F117" s="39">
        <v>40.591999999999999</v>
      </c>
      <c r="G117" s="39">
        <v>33.383400000000002</v>
      </c>
      <c r="H117" s="39">
        <v>29.454499999999999</v>
      </c>
      <c r="I117" s="39">
        <v>39.4754</v>
      </c>
      <c r="J117" s="39">
        <v>45.342700000000001</v>
      </c>
      <c r="K117" s="39">
        <v>39.1479</v>
      </c>
      <c r="L117" s="39">
        <v>40.591999999999999</v>
      </c>
      <c r="M117" s="39">
        <v>33.383400000000002</v>
      </c>
      <c r="N117" s="39">
        <v>29.454499999999999</v>
      </c>
      <c r="O117" s="39">
        <v>36.5</v>
      </c>
      <c r="P117" s="39">
        <v>36.5</v>
      </c>
      <c r="Q117" s="39" t="s">
        <v>265</v>
      </c>
      <c r="R117" s="39" t="s">
        <v>265</v>
      </c>
      <c r="S117" s="39" t="s">
        <v>265</v>
      </c>
      <c r="T117" s="39" t="s">
        <v>265</v>
      </c>
      <c r="U117" s="39">
        <v>19.757100000000001</v>
      </c>
      <c r="V117" s="39">
        <v>0</v>
      </c>
      <c r="W117" s="39">
        <v>19.757100000000001</v>
      </c>
      <c r="X117" s="39">
        <v>0</v>
      </c>
      <c r="Y117" s="39">
        <v>0</v>
      </c>
      <c r="Z117" s="39">
        <v>19.757100000000001</v>
      </c>
      <c r="AA117" s="39">
        <v>19.757100000000001</v>
      </c>
      <c r="AB117" s="39">
        <v>0</v>
      </c>
      <c r="AC117" s="39">
        <v>19.757100000000001</v>
      </c>
      <c r="AD117" s="39">
        <v>0</v>
      </c>
      <c r="AE117" s="39">
        <v>0</v>
      </c>
      <c r="AF117" s="39">
        <v>19.757100000000001</v>
      </c>
      <c r="AG117" s="39">
        <v>0</v>
      </c>
      <c r="AH117" s="39">
        <v>0</v>
      </c>
      <c r="AI117" s="39" t="s">
        <v>265</v>
      </c>
      <c r="AJ117" s="39" t="s">
        <v>265</v>
      </c>
      <c r="AK117" s="39" t="s">
        <v>265</v>
      </c>
      <c r="AL117" s="39" t="s">
        <v>265</v>
      </c>
      <c r="AM117" s="39">
        <v>26.778600000000001</v>
      </c>
    </row>
    <row r="118" spans="1:39" hidden="1" outlineLevel="1">
      <c r="A118" s="9">
        <v>43800</v>
      </c>
      <c r="B118" s="39">
        <v>37.592599999999997</v>
      </c>
      <c r="C118" s="39">
        <v>39.455800000000004</v>
      </c>
      <c r="D118" s="39">
        <v>45.444699999999997</v>
      </c>
      <c r="E118" s="39">
        <v>39.115200000000002</v>
      </c>
      <c r="F118" s="39">
        <v>40.440100000000001</v>
      </c>
      <c r="G118" s="39">
        <v>33.6629</v>
      </c>
      <c r="H118" s="39">
        <v>25.887799999999999</v>
      </c>
      <c r="I118" s="39">
        <v>39.455800000000004</v>
      </c>
      <c r="J118" s="39">
        <v>45.444800000000001</v>
      </c>
      <c r="K118" s="39">
        <v>39.115200000000002</v>
      </c>
      <c r="L118" s="39">
        <v>40.440100000000001</v>
      </c>
      <c r="M118" s="39">
        <v>33.6629</v>
      </c>
      <c r="N118" s="39">
        <v>25.887799999999999</v>
      </c>
      <c r="O118" s="39">
        <v>36.5</v>
      </c>
      <c r="P118" s="39">
        <v>36.5</v>
      </c>
      <c r="Q118" s="39" t="s">
        <v>265</v>
      </c>
      <c r="R118" s="39" t="s">
        <v>265</v>
      </c>
      <c r="S118" s="39" t="s">
        <v>265</v>
      </c>
      <c r="T118" s="39" t="s">
        <v>265</v>
      </c>
      <c r="U118" s="39">
        <v>20.764800000000001</v>
      </c>
      <c r="V118" s="39">
        <v>0</v>
      </c>
      <c r="W118" s="39">
        <v>20.764800000000001</v>
      </c>
      <c r="X118" s="39">
        <v>0</v>
      </c>
      <c r="Y118" s="39">
        <v>0</v>
      </c>
      <c r="Z118" s="39">
        <v>20.764800000000001</v>
      </c>
      <c r="AA118" s="39">
        <v>20.764800000000001</v>
      </c>
      <c r="AB118" s="39">
        <v>0</v>
      </c>
      <c r="AC118" s="39">
        <v>20.764800000000001</v>
      </c>
      <c r="AD118" s="39">
        <v>0</v>
      </c>
      <c r="AE118" s="39">
        <v>0</v>
      </c>
      <c r="AF118" s="39">
        <v>20.764800000000001</v>
      </c>
      <c r="AG118" s="39">
        <v>0</v>
      </c>
      <c r="AH118" s="39">
        <v>0</v>
      </c>
      <c r="AI118" s="39" t="s">
        <v>265</v>
      </c>
      <c r="AJ118" s="39" t="s">
        <v>265</v>
      </c>
      <c r="AK118" s="39" t="s">
        <v>265</v>
      </c>
      <c r="AL118" s="39" t="s">
        <v>265</v>
      </c>
      <c r="AM118" s="39">
        <v>25.603899999999999</v>
      </c>
    </row>
    <row r="119" spans="1:39" hidden="1" outlineLevel="1">
      <c r="A119" s="9">
        <v>43831</v>
      </c>
      <c r="B119" s="39">
        <v>39.256799999999998</v>
      </c>
      <c r="C119" s="39">
        <v>40.8078</v>
      </c>
      <c r="D119" s="39">
        <v>45.3474</v>
      </c>
      <c r="E119" s="39">
        <v>40.500100000000003</v>
      </c>
      <c r="F119" s="39">
        <v>41.308799999999998</v>
      </c>
      <c r="G119" s="39">
        <v>36.867199999999997</v>
      </c>
      <c r="H119" s="39">
        <v>28.759399999999999</v>
      </c>
      <c r="I119" s="39">
        <v>40.8078</v>
      </c>
      <c r="J119" s="39">
        <v>45.347499999999997</v>
      </c>
      <c r="K119" s="39">
        <v>40.500100000000003</v>
      </c>
      <c r="L119" s="39">
        <v>41.308799999999998</v>
      </c>
      <c r="M119" s="39">
        <v>36.867199999999997</v>
      </c>
      <c r="N119" s="39">
        <v>28.759399999999999</v>
      </c>
      <c r="O119" s="39">
        <v>44.695799999999998</v>
      </c>
      <c r="P119" s="39">
        <v>44.695799999999998</v>
      </c>
      <c r="Q119" s="39" t="s">
        <v>265</v>
      </c>
      <c r="R119" s="39" t="s">
        <v>265</v>
      </c>
      <c r="S119" s="39" t="s">
        <v>265</v>
      </c>
      <c r="T119" s="39" t="s">
        <v>265</v>
      </c>
      <c r="U119" s="39">
        <v>19.855799999999999</v>
      </c>
      <c r="V119" s="39">
        <v>0</v>
      </c>
      <c r="W119" s="39">
        <v>19.855799999999999</v>
      </c>
      <c r="X119" s="39">
        <v>0</v>
      </c>
      <c r="Y119" s="39">
        <v>0</v>
      </c>
      <c r="Z119" s="39">
        <v>19.855799999999999</v>
      </c>
      <c r="AA119" s="39">
        <v>19.855799999999999</v>
      </c>
      <c r="AB119" s="39">
        <v>0</v>
      </c>
      <c r="AC119" s="39">
        <v>19.855799999999999</v>
      </c>
      <c r="AD119" s="39">
        <v>0</v>
      </c>
      <c r="AE119" s="39">
        <v>0</v>
      </c>
      <c r="AF119" s="39">
        <v>19.855799999999999</v>
      </c>
      <c r="AG119" s="39">
        <v>0</v>
      </c>
      <c r="AH119" s="39">
        <v>0</v>
      </c>
      <c r="AI119" s="39" t="s">
        <v>265</v>
      </c>
      <c r="AJ119" s="39" t="s">
        <v>265</v>
      </c>
      <c r="AK119" s="39" t="s">
        <v>265</v>
      </c>
      <c r="AL119" s="39" t="s">
        <v>265</v>
      </c>
      <c r="AM119" s="39">
        <v>27.144600000000001</v>
      </c>
    </row>
    <row r="120" spans="1:39" hidden="1" outlineLevel="1">
      <c r="A120" s="9">
        <v>43862</v>
      </c>
      <c r="B120" s="39">
        <v>38.715400000000002</v>
      </c>
      <c r="C120" s="39">
        <v>40.7667</v>
      </c>
      <c r="D120" s="39">
        <v>45.455399999999997</v>
      </c>
      <c r="E120" s="39">
        <v>40.436799999999998</v>
      </c>
      <c r="F120" s="39">
        <v>41.636499999999998</v>
      </c>
      <c r="G120" s="39">
        <v>37.146000000000001</v>
      </c>
      <c r="H120" s="39">
        <v>21.2288</v>
      </c>
      <c r="I120" s="39">
        <v>40.766599999999997</v>
      </c>
      <c r="J120" s="39">
        <v>45.455300000000001</v>
      </c>
      <c r="K120" s="39">
        <v>40.436799999999998</v>
      </c>
      <c r="L120" s="39">
        <v>41.636499999999998</v>
      </c>
      <c r="M120" s="39">
        <v>37.146000000000001</v>
      </c>
      <c r="N120" s="39">
        <v>21.2288</v>
      </c>
      <c r="O120" s="39">
        <v>47.435699999999997</v>
      </c>
      <c r="P120" s="39">
        <v>47.435699999999997</v>
      </c>
      <c r="Q120" s="39" t="s">
        <v>265</v>
      </c>
      <c r="R120" s="39" t="s">
        <v>265</v>
      </c>
      <c r="S120" s="39" t="s">
        <v>265</v>
      </c>
      <c r="T120" s="39" t="s">
        <v>265</v>
      </c>
      <c r="U120" s="39">
        <v>18.7774</v>
      </c>
      <c r="V120" s="39">
        <v>0</v>
      </c>
      <c r="W120" s="39">
        <v>18.7774</v>
      </c>
      <c r="X120" s="39">
        <v>0</v>
      </c>
      <c r="Y120" s="39">
        <v>0</v>
      </c>
      <c r="Z120" s="39">
        <v>18.7774</v>
      </c>
      <c r="AA120" s="39">
        <v>18.7774</v>
      </c>
      <c r="AB120" s="39">
        <v>0</v>
      </c>
      <c r="AC120" s="39">
        <v>18.7774</v>
      </c>
      <c r="AD120" s="39">
        <v>0</v>
      </c>
      <c r="AE120" s="39">
        <v>0</v>
      </c>
      <c r="AF120" s="39">
        <v>18.7774</v>
      </c>
      <c r="AG120" s="39">
        <v>0</v>
      </c>
      <c r="AH120" s="39">
        <v>0</v>
      </c>
      <c r="AI120" s="39" t="s">
        <v>265</v>
      </c>
      <c r="AJ120" s="39" t="s">
        <v>265</v>
      </c>
      <c r="AK120" s="39" t="s">
        <v>265</v>
      </c>
      <c r="AL120" s="39" t="s">
        <v>265</v>
      </c>
      <c r="AM120" s="39">
        <v>25.835599999999999</v>
      </c>
    </row>
    <row r="121" spans="1:39" hidden="1" outlineLevel="1">
      <c r="A121" s="9">
        <v>43891</v>
      </c>
      <c r="B121" s="39">
        <v>38.767800000000001</v>
      </c>
      <c r="C121" s="39">
        <v>41.1663</v>
      </c>
      <c r="D121" s="39">
        <v>43.451700000000002</v>
      </c>
      <c r="E121" s="39">
        <v>41.005299999999998</v>
      </c>
      <c r="F121" s="39">
        <v>41.699599999999997</v>
      </c>
      <c r="G121" s="39">
        <v>38.557200000000002</v>
      </c>
      <c r="H121" s="39">
        <v>18.243600000000001</v>
      </c>
      <c r="I121" s="39">
        <v>41.1663</v>
      </c>
      <c r="J121" s="39">
        <v>43.451000000000001</v>
      </c>
      <c r="K121" s="39">
        <v>41.005299999999998</v>
      </c>
      <c r="L121" s="39">
        <v>41.699599999999997</v>
      </c>
      <c r="M121" s="39">
        <v>38.557200000000002</v>
      </c>
      <c r="N121" s="39">
        <v>18.243600000000001</v>
      </c>
      <c r="O121" s="39">
        <v>50.881100000000004</v>
      </c>
      <c r="P121" s="39">
        <v>50.881100000000004</v>
      </c>
      <c r="Q121" s="39" t="s">
        <v>265</v>
      </c>
      <c r="R121" s="39" t="s">
        <v>265</v>
      </c>
      <c r="S121" s="39" t="s">
        <v>265</v>
      </c>
      <c r="T121" s="39" t="s">
        <v>265</v>
      </c>
      <c r="U121" s="39">
        <v>15.0093</v>
      </c>
      <c r="V121" s="39">
        <v>0</v>
      </c>
      <c r="W121" s="39">
        <v>15.0093</v>
      </c>
      <c r="X121" s="39">
        <v>0</v>
      </c>
      <c r="Y121" s="39">
        <v>19.899999999999999</v>
      </c>
      <c r="Z121" s="39">
        <v>15.006500000000001</v>
      </c>
      <c r="AA121" s="39">
        <v>15.0093</v>
      </c>
      <c r="AB121" s="39">
        <v>0</v>
      </c>
      <c r="AC121" s="39">
        <v>15.0093</v>
      </c>
      <c r="AD121" s="39">
        <v>0</v>
      </c>
      <c r="AE121" s="39">
        <v>19.899999999999999</v>
      </c>
      <c r="AF121" s="39">
        <v>15.006500000000001</v>
      </c>
      <c r="AG121" s="39">
        <v>0</v>
      </c>
      <c r="AH121" s="39">
        <v>0</v>
      </c>
      <c r="AI121" s="39" t="s">
        <v>265</v>
      </c>
      <c r="AJ121" s="39" t="s">
        <v>265</v>
      </c>
      <c r="AK121" s="39" t="s">
        <v>265</v>
      </c>
      <c r="AL121" s="39" t="s">
        <v>265</v>
      </c>
      <c r="AM121" s="39">
        <v>24.694099999999999</v>
      </c>
    </row>
    <row r="122" spans="1:39" hidden="1" outlineLevel="1">
      <c r="A122" s="9">
        <v>43922</v>
      </c>
      <c r="B122" s="39">
        <v>39.247100000000003</v>
      </c>
      <c r="C122" s="39">
        <v>41.413800000000002</v>
      </c>
      <c r="D122" s="39">
        <v>44.13</v>
      </c>
      <c r="E122" s="39">
        <v>41.207099999999997</v>
      </c>
      <c r="F122" s="39">
        <v>41.6511</v>
      </c>
      <c r="G122" s="39">
        <v>38.601999999999997</v>
      </c>
      <c r="H122" s="39">
        <v>22.226900000000001</v>
      </c>
      <c r="I122" s="39">
        <v>41.413800000000002</v>
      </c>
      <c r="J122" s="39">
        <v>44.130800000000001</v>
      </c>
      <c r="K122" s="39">
        <v>41.207099999999997</v>
      </c>
      <c r="L122" s="39">
        <v>41.6511</v>
      </c>
      <c r="M122" s="39">
        <v>38.601999999999997</v>
      </c>
      <c r="N122" s="39">
        <v>22.226900000000001</v>
      </c>
      <c r="O122" s="39">
        <v>37.182000000000002</v>
      </c>
      <c r="P122" s="39">
        <v>37.182000000000002</v>
      </c>
      <c r="Q122" s="39" t="s">
        <v>265</v>
      </c>
      <c r="R122" s="39" t="s">
        <v>265</v>
      </c>
      <c r="S122" s="39" t="s">
        <v>265</v>
      </c>
      <c r="T122" s="39" t="s">
        <v>265</v>
      </c>
      <c r="U122" s="39">
        <v>16.754200000000001</v>
      </c>
      <c r="V122" s="39">
        <v>0</v>
      </c>
      <c r="W122" s="39">
        <v>16.754200000000001</v>
      </c>
      <c r="X122" s="39">
        <v>0</v>
      </c>
      <c r="Y122" s="39">
        <v>15.6844</v>
      </c>
      <c r="Z122" s="39">
        <v>16.860900000000001</v>
      </c>
      <c r="AA122" s="39">
        <v>16.754200000000001</v>
      </c>
      <c r="AB122" s="39">
        <v>0</v>
      </c>
      <c r="AC122" s="39">
        <v>16.754200000000001</v>
      </c>
      <c r="AD122" s="39">
        <v>0</v>
      </c>
      <c r="AE122" s="39">
        <v>15.6844</v>
      </c>
      <c r="AF122" s="39">
        <v>16.860900000000001</v>
      </c>
      <c r="AG122" s="39">
        <v>0</v>
      </c>
      <c r="AH122" s="39">
        <v>0</v>
      </c>
      <c r="AI122" s="39" t="s">
        <v>265</v>
      </c>
      <c r="AJ122" s="39" t="s">
        <v>265</v>
      </c>
      <c r="AK122" s="39" t="s">
        <v>265</v>
      </c>
      <c r="AL122" s="39" t="s">
        <v>265</v>
      </c>
      <c r="AM122" s="39">
        <v>25.835999999999999</v>
      </c>
    </row>
    <row r="123" spans="1:39" hidden="1" outlineLevel="1">
      <c r="A123" s="9">
        <v>43952</v>
      </c>
      <c r="B123" s="39">
        <v>39.000300000000003</v>
      </c>
      <c r="C123" s="39">
        <v>40.914400000000001</v>
      </c>
      <c r="D123" s="39">
        <v>43.352400000000003</v>
      </c>
      <c r="E123" s="39">
        <v>40.7331</v>
      </c>
      <c r="F123" s="39">
        <v>41.620899999999999</v>
      </c>
      <c r="G123" s="39">
        <v>36.241399999999999</v>
      </c>
      <c r="H123" s="39">
        <v>16.603200000000001</v>
      </c>
      <c r="I123" s="39">
        <v>40.914400000000001</v>
      </c>
      <c r="J123" s="39">
        <v>43.352600000000002</v>
      </c>
      <c r="K123" s="39">
        <v>40.7331</v>
      </c>
      <c r="L123" s="39">
        <v>41.620899999999999</v>
      </c>
      <c r="M123" s="39">
        <v>36.241399999999999</v>
      </c>
      <c r="N123" s="39">
        <v>16.603200000000001</v>
      </c>
      <c r="O123" s="39">
        <v>38.605699999999999</v>
      </c>
      <c r="P123" s="39">
        <v>38.605699999999999</v>
      </c>
      <c r="Q123" s="39" t="s">
        <v>265</v>
      </c>
      <c r="R123" s="39" t="s">
        <v>265</v>
      </c>
      <c r="S123" s="39" t="s">
        <v>265</v>
      </c>
      <c r="T123" s="39" t="s">
        <v>265</v>
      </c>
      <c r="U123" s="39">
        <v>15.801600000000001</v>
      </c>
      <c r="V123" s="39">
        <v>0</v>
      </c>
      <c r="W123" s="39">
        <v>15.801600000000001</v>
      </c>
      <c r="X123" s="39">
        <v>0</v>
      </c>
      <c r="Y123" s="39">
        <v>0</v>
      </c>
      <c r="Z123" s="39">
        <v>15.801600000000001</v>
      </c>
      <c r="AA123" s="39">
        <v>15.801600000000001</v>
      </c>
      <c r="AB123" s="39">
        <v>0</v>
      </c>
      <c r="AC123" s="39">
        <v>15.801600000000001</v>
      </c>
      <c r="AD123" s="39">
        <v>0</v>
      </c>
      <c r="AE123" s="39">
        <v>0</v>
      </c>
      <c r="AF123" s="39">
        <v>15.801600000000001</v>
      </c>
      <c r="AG123" s="39">
        <v>0</v>
      </c>
      <c r="AH123" s="39">
        <v>0</v>
      </c>
      <c r="AI123" s="39" t="s">
        <v>265</v>
      </c>
      <c r="AJ123" s="39" t="s">
        <v>265</v>
      </c>
      <c r="AK123" s="39" t="s">
        <v>265</v>
      </c>
      <c r="AL123" s="39" t="s">
        <v>265</v>
      </c>
      <c r="AM123" s="39">
        <v>24.4724</v>
      </c>
    </row>
    <row r="124" spans="1:39" hidden="1" outlineLevel="1">
      <c r="A124" s="9">
        <v>43983</v>
      </c>
      <c r="B124" s="39">
        <v>38.758400000000002</v>
      </c>
      <c r="C124" s="39">
        <v>40.648099999999999</v>
      </c>
      <c r="D124" s="39">
        <v>43.380600000000001</v>
      </c>
      <c r="E124" s="39">
        <v>40.437600000000003</v>
      </c>
      <c r="F124" s="39">
        <v>41.489100000000001</v>
      </c>
      <c r="G124" s="39">
        <v>35.8279</v>
      </c>
      <c r="H124" s="39">
        <v>18.905999999999999</v>
      </c>
      <c r="I124" s="39">
        <v>40.648200000000003</v>
      </c>
      <c r="J124" s="39">
        <v>43.381999999999998</v>
      </c>
      <c r="K124" s="39">
        <v>40.437600000000003</v>
      </c>
      <c r="L124" s="39">
        <v>41.489100000000001</v>
      </c>
      <c r="M124" s="39">
        <v>35.8279</v>
      </c>
      <c r="N124" s="39">
        <v>18.905999999999999</v>
      </c>
      <c r="O124" s="39">
        <v>37.914099999999998</v>
      </c>
      <c r="P124" s="39">
        <v>37.914099999999998</v>
      </c>
      <c r="Q124" s="39" t="s">
        <v>265</v>
      </c>
      <c r="R124" s="39" t="s">
        <v>265</v>
      </c>
      <c r="S124" s="39" t="s">
        <v>265</v>
      </c>
      <c r="T124" s="39" t="s">
        <v>265</v>
      </c>
      <c r="U124" s="39">
        <v>15.913600000000001</v>
      </c>
      <c r="V124" s="39">
        <v>0</v>
      </c>
      <c r="W124" s="39">
        <v>15.913600000000001</v>
      </c>
      <c r="X124" s="39">
        <v>0</v>
      </c>
      <c r="Y124" s="39">
        <v>19.899999999999999</v>
      </c>
      <c r="Z124" s="39">
        <v>15.9087</v>
      </c>
      <c r="AA124" s="39">
        <v>15.913600000000001</v>
      </c>
      <c r="AB124" s="39">
        <v>0</v>
      </c>
      <c r="AC124" s="39">
        <v>15.913600000000001</v>
      </c>
      <c r="AD124" s="39">
        <v>0</v>
      </c>
      <c r="AE124" s="39">
        <v>19.899999999999999</v>
      </c>
      <c r="AF124" s="39">
        <v>15.9087</v>
      </c>
      <c r="AG124" s="39">
        <v>0</v>
      </c>
      <c r="AH124" s="39">
        <v>0</v>
      </c>
      <c r="AI124" s="39" t="s">
        <v>265</v>
      </c>
      <c r="AJ124" s="39" t="s">
        <v>265</v>
      </c>
      <c r="AK124" s="39" t="s">
        <v>265</v>
      </c>
      <c r="AL124" s="39" t="s">
        <v>265</v>
      </c>
      <c r="AM124" s="39">
        <v>23.207799999999999</v>
      </c>
    </row>
    <row r="125" spans="1:39" hidden="1" outlineLevel="1">
      <c r="A125" s="9">
        <v>44013</v>
      </c>
      <c r="B125" s="39">
        <v>38.272599999999997</v>
      </c>
      <c r="C125" s="39">
        <v>40.486699999999999</v>
      </c>
      <c r="D125" s="39">
        <v>44.083199999999998</v>
      </c>
      <c r="E125" s="39">
        <v>40.180900000000001</v>
      </c>
      <c r="F125" s="39">
        <v>41.581600000000002</v>
      </c>
      <c r="G125" s="39">
        <v>35.667400000000001</v>
      </c>
      <c r="H125" s="39">
        <v>15.2485</v>
      </c>
      <c r="I125" s="39">
        <v>40.486600000000003</v>
      </c>
      <c r="J125" s="39">
        <v>44.0822</v>
      </c>
      <c r="K125" s="39">
        <v>40.180900000000001</v>
      </c>
      <c r="L125" s="39">
        <v>41.581600000000002</v>
      </c>
      <c r="M125" s="39">
        <v>35.667400000000001</v>
      </c>
      <c r="N125" s="39">
        <v>15.2485</v>
      </c>
      <c r="O125" s="39">
        <v>52.963099999999997</v>
      </c>
      <c r="P125" s="39">
        <v>52.963099999999997</v>
      </c>
      <c r="Q125" s="39" t="s">
        <v>265</v>
      </c>
      <c r="R125" s="39" t="s">
        <v>265</v>
      </c>
      <c r="S125" s="39" t="s">
        <v>265</v>
      </c>
      <c r="T125" s="39" t="s">
        <v>265</v>
      </c>
      <c r="U125" s="39">
        <v>14.643599999999999</v>
      </c>
      <c r="V125" s="39">
        <v>0</v>
      </c>
      <c r="W125" s="39">
        <v>14.643599999999999</v>
      </c>
      <c r="X125" s="39">
        <v>0</v>
      </c>
      <c r="Y125" s="39">
        <v>15.947699999999999</v>
      </c>
      <c r="Z125" s="39">
        <v>14.4261</v>
      </c>
      <c r="AA125" s="39">
        <v>14.643599999999999</v>
      </c>
      <c r="AB125" s="39">
        <v>0</v>
      </c>
      <c r="AC125" s="39">
        <v>14.643599999999999</v>
      </c>
      <c r="AD125" s="39">
        <v>0</v>
      </c>
      <c r="AE125" s="39">
        <v>15.947699999999999</v>
      </c>
      <c r="AF125" s="39">
        <v>14.4261</v>
      </c>
      <c r="AG125" s="39">
        <v>0</v>
      </c>
      <c r="AH125" s="39">
        <v>0</v>
      </c>
      <c r="AI125" s="39" t="s">
        <v>265</v>
      </c>
      <c r="AJ125" s="39" t="s">
        <v>265</v>
      </c>
      <c r="AK125" s="39" t="s">
        <v>265</v>
      </c>
      <c r="AL125" s="39" t="s">
        <v>265</v>
      </c>
      <c r="AM125" s="39">
        <v>23.216000000000001</v>
      </c>
    </row>
    <row r="126" spans="1:39" hidden="1" outlineLevel="1">
      <c r="A126" s="9">
        <v>44044</v>
      </c>
      <c r="B126" s="39">
        <v>37.872300000000003</v>
      </c>
      <c r="C126" s="39">
        <v>40.0837</v>
      </c>
      <c r="D126" s="39">
        <v>42.667099999999998</v>
      </c>
      <c r="E126" s="39">
        <v>39.890099999999997</v>
      </c>
      <c r="F126" s="39">
        <v>40.493499999999997</v>
      </c>
      <c r="G126" s="39">
        <v>38.032299999999999</v>
      </c>
      <c r="H126" s="39">
        <v>25.368099999999998</v>
      </c>
      <c r="I126" s="39">
        <v>40.0837</v>
      </c>
      <c r="J126" s="39">
        <v>42.667299999999997</v>
      </c>
      <c r="K126" s="39">
        <v>39.890099999999997</v>
      </c>
      <c r="L126" s="39">
        <v>40.493499999999997</v>
      </c>
      <c r="M126" s="39">
        <v>38.032299999999999</v>
      </c>
      <c r="N126" s="39">
        <v>25.368099999999998</v>
      </c>
      <c r="O126" s="39">
        <v>36.771799999999999</v>
      </c>
      <c r="P126" s="39">
        <v>36.771799999999999</v>
      </c>
      <c r="Q126" s="39" t="s">
        <v>265</v>
      </c>
      <c r="R126" s="39" t="s">
        <v>265</v>
      </c>
      <c r="S126" s="39" t="s">
        <v>265</v>
      </c>
      <c r="T126" s="39" t="s">
        <v>265</v>
      </c>
      <c r="U126" s="39">
        <v>12.754</v>
      </c>
      <c r="V126" s="39">
        <v>0</v>
      </c>
      <c r="W126" s="39">
        <v>12.754</v>
      </c>
      <c r="X126" s="39">
        <v>0</v>
      </c>
      <c r="Y126" s="39">
        <v>10</v>
      </c>
      <c r="Z126" s="39">
        <v>13.0395</v>
      </c>
      <c r="AA126" s="39">
        <v>12.754</v>
      </c>
      <c r="AB126" s="39">
        <v>0</v>
      </c>
      <c r="AC126" s="39">
        <v>12.754</v>
      </c>
      <c r="AD126" s="39">
        <v>0</v>
      </c>
      <c r="AE126" s="39">
        <v>10</v>
      </c>
      <c r="AF126" s="39">
        <v>13.0395</v>
      </c>
      <c r="AG126" s="39">
        <v>0</v>
      </c>
      <c r="AH126" s="39">
        <v>0</v>
      </c>
      <c r="AI126" s="39" t="s">
        <v>265</v>
      </c>
      <c r="AJ126" s="39" t="s">
        <v>265</v>
      </c>
      <c r="AK126" s="39" t="s">
        <v>265</v>
      </c>
      <c r="AL126" s="39" t="s">
        <v>265</v>
      </c>
      <c r="AM126" s="39">
        <v>22.427099999999999</v>
      </c>
    </row>
    <row r="127" spans="1:39" hidden="1" outlineLevel="1">
      <c r="A127" s="9">
        <v>44075</v>
      </c>
      <c r="B127" s="39">
        <v>37.383699999999997</v>
      </c>
      <c r="C127" s="39">
        <v>39.801600000000001</v>
      </c>
      <c r="D127" s="39">
        <v>42.732999999999997</v>
      </c>
      <c r="E127" s="39">
        <v>39.545699999999997</v>
      </c>
      <c r="F127" s="39">
        <v>40.300600000000003</v>
      </c>
      <c r="G127" s="39">
        <v>36.892600000000002</v>
      </c>
      <c r="H127" s="39">
        <v>24.644400000000001</v>
      </c>
      <c r="I127" s="39">
        <v>39.801499999999997</v>
      </c>
      <c r="J127" s="39">
        <v>42.736199999999997</v>
      </c>
      <c r="K127" s="39">
        <v>39.545699999999997</v>
      </c>
      <c r="L127" s="39">
        <v>40.300600000000003</v>
      </c>
      <c r="M127" s="39">
        <v>36.892600000000002</v>
      </c>
      <c r="N127" s="39">
        <v>24.644400000000001</v>
      </c>
      <c r="O127" s="39">
        <v>40.586300000000001</v>
      </c>
      <c r="P127" s="39">
        <v>40.586300000000001</v>
      </c>
      <c r="Q127" s="39" t="s">
        <v>265</v>
      </c>
      <c r="R127" s="39" t="s">
        <v>265</v>
      </c>
      <c r="S127" s="39" t="s">
        <v>265</v>
      </c>
      <c r="T127" s="39" t="s">
        <v>265</v>
      </c>
      <c r="U127" s="39">
        <v>12.0692</v>
      </c>
      <c r="V127" s="39">
        <v>0</v>
      </c>
      <c r="W127" s="39">
        <v>12.0692</v>
      </c>
      <c r="X127" s="39">
        <v>0</v>
      </c>
      <c r="Y127" s="39">
        <v>19.899999999999999</v>
      </c>
      <c r="Z127" s="39">
        <v>12.0616</v>
      </c>
      <c r="AA127" s="39">
        <v>12.0692</v>
      </c>
      <c r="AB127" s="39">
        <v>0</v>
      </c>
      <c r="AC127" s="39">
        <v>12.0692</v>
      </c>
      <c r="AD127" s="39">
        <v>0</v>
      </c>
      <c r="AE127" s="39">
        <v>19.899999999999999</v>
      </c>
      <c r="AF127" s="39">
        <v>12.0616</v>
      </c>
      <c r="AG127" s="39">
        <v>0</v>
      </c>
      <c r="AH127" s="39">
        <v>0</v>
      </c>
      <c r="AI127" s="39" t="s">
        <v>265</v>
      </c>
      <c r="AJ127" s="39" t="s">
        <v>265</v>
      </c>
      <c r="AK127" s="39" t="s">
        <v>265</v>
      </c>
      <c r="AL127" s="39" t="s">
        <v>265</v>
      </c>
      <c r="AM127" s="39">
        <v>22.570399999999999</v>
      </c>
    </row>
    <row r="128" spans="1:39" hidden="1" outlineLevel="1">
      <c r="A128" s="9">
        <v>44105</v>
      </c>
      <c r="B128" s="39">
        <v>37.258899999999997</v>
      </c>
      <c r="C128" s="39">
        <v>39.730800000000002</v>
      </c>
      <c r="D128" s="39">
        <v>42.713099999999997</v>
      </c>
      <c r="E128" s="39">
        <v>39.479199999999999</v>
      </c>
      <c r="F128" s="39">
        <v>40.246000000000002</v>
      </c>
      <c r="G128" s="39">
        <v>36.408299999999997</v>
      </c>
      <c r="H128" s="39">
        <v>29.967199999999998</v>
      </c>
      <c r="I128" s="39">
        <v>39.730800000000002</v>
      </c>
      <c r="J128" s="39">
        <v>42.714599999999997</v>
      </c>
      <c r="K128" s="39">
        <v>39.479199999999999</v>
      </c>
      <c r="L128" s="39">
        <v>40.246000000000002</v>
      </c>
      <c r="M128" s="39">
        <v>36.408299999999997</v>
      </c>
      <c r="N128" s="39">
        <v>29.967199999999998</v>
      </c>
      <c r="O128" s="39">
        <v>36.932400000000001</v>
      </c>
      <c r="P128" s="39">
        <v>36.932400000000001</v>
      </c>
      <c r="Q128" s="39" t="s">
        <v>265</v>
      </c>
      <c r="R128" s="39" t="s">
        <v>265</v>
      </c>
      <c r="S128" s="39" t="s">
        <v>265</v>
      </c>
      <c r="T128" s="39" t="s">
        <v>265</v>
      </c>
      <c r="U128" s="39">
        <v>11.383800000000001</v>
      </c>
      <c r="V128" s="39">
        <v>0</v>
      </c>
      <c r="W128" s="39">
        <v>11.383800000000001</v>
      </c>
      <c r="X128" s="39">
        <v>0</v>
      </c>
      <c r="Y128" s="39">
        <v>11.2325</v>
      </c>
      <c r="Z128" s="39">
        <v>11.4041</v>
      </c>
      <c r="AA128" s="39">
        <v>11.383800000000001</v>
      </c>
      <c r="AB128" s="39">
        <v>0</v>
      </c>
      <c r="AC128" s="39">
        <v>11.383800000000001</v>
      </c>
      <c r="AD128" s="39">
        <v>0</v>
      </c>
      <c r="AE128" s="39">
        <v>11.2325</v>
      </c>
      <c r="AF128" s="39">
        <v>11.4041</v>
      </c>
      <c r="AG128" s="39">
        <v>0</v>
      </c>
      <c r="AH128" s="39">
        <v>0</v>
      </c>
      <c r="AI128" s="39" t="s">
        <v>265</v>
      </c>
      <c r="AJ128" s="39" t="s">
        <v>265</v>
      </c>
      <c r="AK128" s="39" t="s">
        <v>265</v>
      </c>
      <c r="AL128" s="39" t="s">
        <v>265</v>
      </c>
      <c r="AM128" s="39">
        <v>22.173999999999999</v>
      </c>
    </row>
    <row r="129" spans="1:39" hidden="1" outlineLevel="1">
      <c r="A129" s="9">
        <v>44136</v>
      </c>
      <c r="B129" s="39">
        <v>37.539400000000001</v>
      </c>
      <c r="C129" s="39">
        <v>39.654699999999998</v>
      </c>
      <c r="D129" s="39">
        <v>42.386000000000003</v>
      </c>
      <c r="E129" s="39">
        <v>39.398299999999999</v>
      </c>
      <c r="F129" s="39">
        <v>40.499699999999997</v>
      </c>
      <c r="G129" s="39">
        <v>34.5214</v>
      </c>
      <c r="H129" s="39">
        <v>30.243500000000001</v>
      </c>
      <c r="I129" s="39">
        <v>39.654000000000003</v>
      </c>
      <c r="J129" s="39">
        <v>42.381</v>
      </c>
      <c r="K129" s="39">
        <v>39.398299999999999</v>
      </c>
      <c r="L129" s="39">
        <v>40.499699999999997</v>
      </c>
      <c r="M129" s="39">
        <v>34.5214</v>
      </c>
      <c r="N129" s="39">
        <v>30.243500000000001</v>
      </c>
      <c r="O129" s="39">
        <v>47.605800000000002</v>
      </c>
      <c r="P129" s="39">
        <v>47.605800000000002</v>
      </c>
      <c r="Q129" s="39" t="s">
        <v>265</v>
      </c>
      <c r="R129" s="39" t="s">
        <v>265</v>
      </c>
      <c r="S129" s="39" t="s">
        <v>265</v>
      </c>
      <c r="T129" s="39" t="s">
        <v>265</v>
      </c>
      <c r="U129" s="39">
        <v>11.682</v>
      </c>
      <c r="V129" s="39">
        <v>0</v>
      </c>
      <c r="W129" s="39">
        <v>11.682</v>
      </c>
      <c r="X129" s="39">
        <v>0</v>
      </c>
      <c r="Y129" s="39">
        <v>0</v>
      </c>
      <c r="Z129" s="39">
        <v>11.682</v>
      </c>
      <c r="AA129" s="39">
        <v>11.682</v>
      </c>
      <c r="AB129" s="39">
        <v>0</v>
      </c>
      <c r="AC129" s="39">
        <v>11.682</v>
      </c>
      <c r="AD129" s="39">
        <v>0</v>
      </c>
      <c r="AE129" s="39">
        <v>0</v>
      </c>
      <c r="AF129" s="39">
        <v>11.682</v>
      </c>
      <c r="AG129" s="39">
        <v>0</v>
      </c>
      <c r="AH129" s="39">
        <v>0</v>
      </c>
      <c r="AI129" s="39" t="s">
        <v>265</v>
      </c>
      <c r="AJ129" s="39" t="s">
        <v>265</v>
      </c>
      <c r="AK129" s="39" t="s">
        <v>265</v>
      </c>
      <c r="AL129" s="39" t="s">
        <v>265</v>
      </c>
      <c r="AM129" s="39">
        <v>23.610900000000001</v>
      </c>
    </row>
    <row r="130" spans="1:39" hidden="1" outlineLevel="1">
      <c r="A130" s="9">
        <v>44166</v>
      </c>
      <c r="B130" s="39">
        <v>36.0349</v>
      </c>
      <c r="C130" s="39">
        <v>38.331699999999998</v>
      </c>
      <c r="D130" s="39">
        <v>41.854999999999997</v>
      </c>
      <c r="E130" s="39">
        <v>38.0139</v>
      </c>
      <c r="F130" s="39">
        <v>38.092300000000002</v>
      </c>
      <c r="G130" s="39">
        <v>38.451700000000002</v>
      </c>
      <c r="H130" s="39">
        <v>32.159700000000001</v>
      </c>
      <c r="I130" s="39">
        <v>38.330100000000002</v>
      </c>
      <c r="J130" s="39">
        <v>41.841900000000003</v>
      </c>
      <c r="K130" s="39">
        <v>38.0139</v>
      </c>
      <c r="L130" s="39">
        <v>38.092300000000002</v>
      </c>
      <c r="M130" s="39">
        <v>38.451700000000002</v>
      </c>
      <c r="N130" s="39">
        <v>32.159700000000001</v>
      </c>
      <c r="O130" s="39">
        <v>50.491</v>
      </c>
      <c r="P130" s="39">
        <v>50.491</v>
      </c>
      <c r="Q130" s="39" t="s">
        <v>265</v>
      </c>
      <c r="R130" s="39" t="s">
        <v>265</v>
      </c>
      <c r="S130" s="39" t="s">
        <v>265</v>
      </c>
      <c r="T130" s="39" t="s">
        <v>265</v>
      </c>
      <c r="U130" s="39">
        <v>12.2202</v>
      </c>
      <c r="V130" s="39">
        <v>0</v>
      </c>
      <c r="W130" s="39">
        <v>12.2202</v>
      </c>
      <c r="X130" s="39">
        <v>0</v>
      </c>
      <c r="Y130" s="39">
        <v>10.098100000000001</v>
      </c>
      <c r="Z130" s="39">
        <v>12.357900000000001</v>
      </c>
      <c r="AA130" s="39">
        <v>12.2202</v>
      </c>
      <c r="AB130" s="39">
        <v>0</v>
      </c>
      <c r="AC130" s="39">
        <v>12.2202</v>
      </c>
      <c r="AD130" s="39">
        <v>0</v>
      </c>
      <c r="AE130" s="39">
        <v>10.098100000000001</v>
      </c>
      <c r="AF130" s="39">
        <v>12.357900000000001</v>
      </c>
      <c r="AG130" s="39">
        <v>0</v>
      </c>
      <c r="AH130" s="39">
        <v>0</v>
      </c>
      <c r="AI130" s="39" t="s">
        <v>265</v>
      </c>
      <c r="AJ130" s="39" t="s">
        <v>265</v>
      </c>
      <c r="AK130" s="39" t="s">
        <v>265</v>
      </c>
      <c r="AL130" s="39" t="s">
        <v>265</v>
      </c>
      <c r="AM130" s="39">
        <v>21.869</v>
      </c>
    </row>
    <row r="131" spans="1:39" hidden="1" outlineLevel="1">
      <c r="A131" s="9">
        <v>44197</v>
      </c>
      <c r="B131" s="39">
        <v>36.137799999999999</v>
      </c>
      <c r="C131" s="39">
        <v>38.185299999999998</v>
      </c>
      <c r="D131" s="39">
        <v>41.352499999999999</v>
      </c>
      <c r="E131" s="39">
        <v>37.908900000000003</v>
      </c>
      <c r="F131" s="39">
        <v>38.860399999999998</v>
      </c>
      <c r="G131" s="39">
        <v>34.109900000000003</v>
      </c>
      <c r="H131" s="39">
        <v>27.6706</v>
      </c>
      <c r="I131" s="39">
        <v>38.184800000000003</v>
      </c>
      <c r="J131" s="39">
        <v>41.347099999999998</v>
      </c>
      <c r="K131" s="39">
        <v>37.908900000000003</v>
      </c>
      <c r="L131" s="39">
        <v>38.860399999999998</v>
      </c>
      <c r="M131" s="39">
        <v>34.109900000000003</v>
      </c>
      <c r="N131" s="39">
        <v>27.6706</v>
      </c>
      <c r="O131" s="39">
        <v>55.525399999999998</v>
      </c>
      <c r="P131" s="39">
        <v>55.525399999999998</v>
      </c>
      <c r="Q131" s="39" t="s">
        <v>265</v>
      </c>
      <c r="R131" s="39" t="s">
        <v>265</v>
      </c>
      <c r="S131" s="39" t="s">
        <v>265</v>
      </c>
      <c r="T131" s="39" t="s">
        <v>265</v>
      </c>
      <c r="U131" s="39">
        <v>11.812200000000001</v>
      </c>
      <c r="V131" s="39">
        <v>0</v>
      </c>
      <c r="W131" s="39">
        <v>11.812200000000001</v>
      </c>
      <c r="X131" s="39">
        <v>0</v>
      </c>
      <c r="Y131" s="39">
        <v>0</v>
      </c>
      <c r="Z131" s="39">
        <v>11.812200000000001</v>
      </c>
      <c r="AA131" s="39">
        <v>11.812200000000001</v>
      </c>
      <c r="AB131" s="39">
        <v>0</v>
      </c>
      <c r="AC131" s="39">
        <v>11.812200000000001</v>
      </c>
      <c r="AD131" s="39">
        <v>0</v>
      </c>
      <c r="AE131" s="39">
        <v>0</v>
      </c>
      <c r="AF131" s="39">
        <v>11.812200000000001</v>
      </c>
      <c r="AG131" s="39">
        <v>0</v>
      </c>
      <c r="AH131" s="39">
        <v>0</v>
      </c>
      <c r="AI131" s="39" t="s">
        <v>265</v>
      </c>
      <c r="AJ131" s="39" t="s">
        <v>265</v>
      </c>
      <c r="AK131" s="39" t="s">
        <v>265</v>
      </c>
      <c r="AL131" s="39" t="s">
        <v>265</v>
      </c>
      <c r="AM131" s="39">
        <v>21.5183</v>
      </c>
    </row>
    <row r="132" spans="1:39" hidden="1" outlineLevel="1">
      <c r="A132" s="9">
        <v>44228</v>
      </c>
      <c r="B132" s="39">
        <v>35.796500000000002</v>
      </c>
      <c r="C132" s="39">
        <v>38.198</v>
      </c>
      <c r="D132" s="39">
        <v>41.7624</v>
      </c>
      <c r="E132" s="39">
        <v>37.863799999999998</v>
      </c>
      <c r="F132" s="39">
        <v>38.788200000000003</v>
      </c>
      <c r="G132" s="39">
        <v>34.202800000000003</v>
      </c>
      <c r="H132" s="39">
        <v>23.398900000000001</v>
      </c>
      <c r="I132" s="39">
        <v>38.197200000000002</v>
      </c>
      <c r="J132" s="39">
        <v>41.756</v>
      </c>
      <c r="K132" s="39">
        <v>37.863799999999998</v>
      </c>
      <c r="L132" s="39">
        <v>38.788200000000003</v>
      </c>
      <c r="M132" s="39">
        <v>34.202800000000003</v>
      </c>
      <c r="N132" s="39">
        <v>23.398900000000001</v>
      </c>
      <c r="O132" s="39">
        <v>48.958500000000001</v>
      </c>
      <c r="P132" s="39">
        <v>48.958500000000001</v>
      </c>
      <c r="Q132" s="39">
        <v>0</v>
      </c>
      <c r="R132" s="39" t="s">
        <v>265</v>
      </c>
      <c r="S132" s="39" t="s">
        <v>265</v>
      </c>
      <c r="T132" s="39">
        <v>0</v>
      </c>
      <c r="U132" s="39">
        <v>15.688599999999999</v>
      </c>
      <c r="V132" s="39">
        <v>0</v>
      </c>
      <c r="W132" s="39">
        <v>15.688599999999999</v>
      </c>
      <c r="X132" s="39">
        <v>0</v>
      </c>
      <c r="Y132" s="39">
        <v>8</v>
      </c>
      <c r="Z132" s="39">
        <v>16.442</v>
      </c>
      <c r="AA132" s="39">
        <v>15.8323</v>
      </c>
      <c r="AB132" s="39">
        <v>0</v>
      </c>
      <c r="AC132" s="39">
        <v>15.8323</v>
      </c>
      <c r="AD132" s="39">
        <v>0</v>
      </c>
      <c r="AE132" s="39">
        <v>8</v>
      </c>
      <c r="AF132" s="39">
        <v>16.613700000000001</v>
      </c>
      <c r="AG132" s="39">
        <v>6.9766000000000004</v>
      </c>
      <c r="AH132" s="39">
        <v>0</v>
      </c>
      <c r="AI132" s="39">
        <v>6.9766000000000004</v>
      </c>
      <c r="AJ132" s="39" t="s">
        <v>265</v>
      </c>
      <c r="AK132" s="39" t="s">
        <v>265</v>
      </c>
      <c r="AL132" s="39">
        <v>6.9766000000000004</v>
      </c>
      <c r="AM132" s="39">
        <v>21.690799999999999</v>
      </c>
    </row>
    <row r="133" spans="1:39" hidden="1" outlineLevel="1">
      <c r="A133" s="9">
        <v>44256</v>
      </c>
      <c r="B133" s="39">
        <v>35.967500000000001</v>
      </c>
      <c r="C133" s="39">
        <v>38.548999999999999</v>
      </c>
      <c r="D133" s="39">
        <v>41.6083</v>
      </c>
      <c r="E133" s="39">
        <v>38.263300000000001</v>
      </c>
      <c r="F133" s="39">
        <v>39.0289</v>
      </c>
      <c r="G133" s="39">
        <v>36.012700000000002</v>
      </c>
      <c r="H133" s="39">
        <v>22.4132</v>
      </c>
      <c r="I133" s="39">
        <v>38.5473</v>
      </c>
      <c r="J133" s="39">
        <v>41.593200000000003</v>
      </c>
      <c r="K133" s="39">
        <v>38.263300000000001</v>
      </c>
      <c r="L133" s="39">
        <v>39.0289</v>
      </c>
      <c r="M133" s="39">
        <v>36.012700000000002</v>
      </c>
      <c r="N133" s="39">
        <v>22.4132</v>
      </c>
      <c r="O133" s="39">
        <v>50.520200000000003</v>
      </c>
      <c r="P133" s="39">
        <v>50.520200000000003</v>
      </c>
      <c r="Q133" s="39" t="s">
        <v>265</v>
      </c>
      <c r="R133" s="39" t="s">
        <v>265</v>
      </c>
      <c r="S133" s="39" t="s">
        <v>265</v>
      </c>
      <c r="T133" s="39" t="s">
        <v>265</v>
      </c>
      <c r="U133" s="39">
        <v>12.1287</v>
      </c>
      <c r="V133" s="39">
        <v>0</v>
      </c>
      <c r="W133" s="39">
        <v>12.1287</v>
      </c>
      <c r="X133" s="39">
        <v>0</v>
      </c>
      <c r="Y133" s="39">
        <v>12.686299999999999</v>
      </c>
      <c r="Z133" s="39">
        <v>12.110799999999999</v>
      </c>
      <c r="AA133" s="39">
        <v>12.1287</v>
      </c>
      <c r="AB133" s="39">
        <v>0</v>
      </c>
      <c r="AC133" s="39">
        <v>12.1287</v>
      </c>
      <c r="AD133" s="39">
        <v>0</v>
      </c>
      <c r="AE133" s="39">
        <v>12.686299999999999</v>
      </c>
      <c r="AF133" s="39">
        <v>12.110799999999999</v>
      </c>
      <c r="AG133" s="39">
        <v>0</v>
      </c>
      <c r="AH133" s="39">
        <v>0</v>
      </c>
      <c r="AI133" s="39" t="s">
        <v>265</v>
      </c>
      <c r="AJ133" s="39" t="s">
        <v>265</v>
      </c>
      <c r="AK133" s="39" t="s">
        <v>265</v>
      </c>
      <c r="AL133" s="39" t="s">
        <v>265</v>
      </c>
      <c r="AM133" s="39">
        <v>21.229900000000001</v>
      </c>
    </row>
    <row r="134" spans="1:39" hidden="1" outlineLevel="1">
      <c r="A134" s="9">
        <v>44287</v>
      </c>
      <c r="B134" s="39">
        <v>35.459899999999998</v>
      </c>
      <c r="C134" s="39">
        <v>38.3123</v>
      </c>
      <c r="D134" s="39">
        <v>42.405299999999997</v>
      </c>
      <c r="E134" s="39">
        <v>37.901400000000002</v>
      </c>
      <c r="F134" s="39">
        <v>38.8003</v>
      </c>
      <c r="G134" s="39">
        <v>34.222700000000003</v>
      </c>
      <c r="H134" s="39">
        <v>26.451899999999998</v>
      </c>
      <c r="I134" s="39">
        <v>38.311500000000002</v>
      </c>
      <c r="J134" s="39">
        <v>42.3994</v>
      </c>
      <c r="K134" s="39">
        <v>37.901400000000002</v>
      </c>
      <c r="L134" s="39">
        <v>38.8003</v>
      </c>
      <c r="M134" s="39">
        <v>34.222700000000003</v>
      </c>
      <c r="N134" s="39">
        <v>26.451899999999998</v>
      </c>
      <c r="O134" s="39">
        <v>49.484999999999999</v>
      </c>
      <c r="P134" s="39">
        <v>49.484999999999999</v>
      </c>
      <c r="Q134" s="39" t="s">
        <v>265</v>
      </c>
      <c r="R134" s="39" t="s">
        <v>265</v>
      </c>
      <c r="S134" s="39" t="s">
        <v>265</v>
      </c>
      <c r="T134" s="39" t="s">
        <v>265</v>
      </c>
      <c r="U134" s="39">
        <v>11.7807</v>
      </c>
      <c r="V134" s="39">
        <v>0</v>
      </c>
      <c r="W134" s="39">
        <v>11.7807</v>
      </c>
      <c r="X134" s="39">
        <v>0</v>
      </c>
      <c r="Y134" s="39">
        <v>11</v>
      </c>
      <c r="Z134" s="39">
        <v>11.905799999999999</v>
      </c>
      <c r="AA134" s="39">
        <v>11.7807</v>
      </c>
      <c r="AB134" s="39">
        <v>0</v>
      </c>
      <c r="AC134" s="39">
        <v>11.7807</v>
      </c>
      <c r="AD134" s="39">
        <v>0</v>
      </c>
      <c r="AE134" s="39">
        <v>11</v>
      </c>
      <c r="AF134" s="39">
        <v>11.905799999999999</v>
      </c>
      <c r="AG134" s="39">
        <v>0</v>
      </c>
      <c r="AH134" s="39">
        <v>0</v>
      </c>
      <c r="AI134" s="39" t="s">
        <v>265</v>
      </c>
      <c r="AJ134" s="39" t="s">
        <v>265</v>
      </c>
      <c r="AK134" s="39" t="s">
        <v>265</v>
      </c>
      <c r="AL134" s="39" t="s">
        <v>265</v>
      </c>
      <c r="AM134" s="39">
        <v>20.852799999999998</v>
      </c>
    </row>
    <row r="135" spans="1:39" hidden="1" outlineLevel="1">
      <c r="A135" s="9">
        <v>44317</v>
      </c>
      <c r="B135" s="39">
        <v>35.973500000000001</v>
      </c>
      <c r="C135" s="39">
        <v>38.123100000000001</v>
      </c>
      <c r="D135" s="39">
        <v>42.523299999999999</v>
      </c>
      <c r="E135" s="39">
        <v>37.725000000000001</v>
      </c>
      <c r="F135" s="39">
        <v>38.6402</v>
      </c>
      <c r="G135" s="39">
        <v>34.825899999999997</v>
      </c>
      <c r="H135" s="39">
        <v>17.6526</v>
      </c>
      <c r="I135" s="39">
        <v>38.121200000000002</v>
      </c>
      <c r="J135" s="39">
        <v>42.509</v>
      </c>
      <c r="K135" s="39">
        <v>37.725000000000001</v>
      </c>
      <c r="L135" s="39">
        <v>38.6402</v>
      </c>
      <c r="M135" s="39">
        <v>34.825899999999997</v>
      </c>
      <c r="N135" s="39">
        <v>17.6526</v>
      </c>
      <c r="O135" s="39">
        <v>50.5837</v>
      </c>
      <c r="P135" s="39">
        <v>50.5837</v>
      </c>
      <c r="Q135" s="39" t="s">
        <v>265</v>
      </c>
      <c r="R135" s="39" t="s">
        <v>265</v>
      </c>
      <c r="S135" s="39" t="s">
        <v>265</v>
      </c>
      <c r="T135" s="39" t="s">
        <v>265</v>
      </c>
      <c r="U135" s="39">
        <v>12.487500000000001</v>
      </c>
      <c r="V135" s="39">
        <v>0</v>
      </c>
      <c r="W135" s="39">
        <v>12.487500000000001</v>
      </c>
      <c r="X135" s="39">
        <v>0</v>
      </c>
      <c r="Y135" s="39">
        <v>0</v>
      </c>
      <c r="Z135" s="39">
        <v>12.487500000000001</v>
      </c>
      <c r="AA135" s="39">
        <v>12.487500000000001</v>
      </c>
      <c r="AB135" s="39">
        <v>0</v>
      </c>
      <c r="AC135" s="39">
        <v>12.487500000000001</v>
      </c>
      <c r="AD135" s="39">
        <v>0</v>
      </c>
      <c r="AE135" s="39">
        <v>0</v>
      </c>
      <c r="AF135" s="39">
        <v>12.487500000000001</v>
      </c>
      <c r="AG135" s="39">
        <v>0</v>
      </c>
      <c r="AH135" s="39">
        <v>0</v>
      </c>
      <c r="AI135" s="39" t="s">
        <v>265</v>
      </c>
      <c r="AJ135" s="39" t="s">
        <v>265</v>
      </c>
      <c r="AK135" s="39" t="s">
        <v>265</v>
      </c>
      <c r="AL135" s="39" t="s">
        <v>265</v>
      </c>
      <c r="AM135" s="39">
        <v>21.255199999999999</v>
      </c>
    </row>
    <row r="136" spans="1:39" hidden="1" outlineLevel="1">
      <c r="A136" s="9">
        <v>44348</v>
      </c>
      <c r="B136" s="39">
        <v>36.305300000000003</v>
      </c>
      <c r="C136" s="39">
        <v>38.775300000000001</v>
      </c>
      <c r="D136" s="39">
        <v>41.196300000000001</v>
      </c>
      <c r="E136" s="39">
        <v>38.518999999999998</v>
      </c>
      <c r="F136" s="39">
        <v>38.389600000000002</v>
      </c>
      <c r="G136" s="39">
        <v>43.1477</v>
      </c>
      <c r="H136" s="39">
        <v>17.282699999999998</v>
      </c>
      <c r="I136" s="39">
        <v>38.774099999999997</v>
      </c>
      <c r="J136" s="39">
        <v>41.186199999999999</v>
      </c>
      <c r="K136" s="39">
        <v>38.518999999999998</v>
      </c>
      <c r="L136" s="39">
        <v>38.389600000000002</v>
      </c>
      <c r="M136" s="39">
        <v>43.1477</v>
      </c>
      <c r="N136" s="39">
        <v>17.282699999999998</v>
      </c>
      <c r="O136" s="39">
        <v>50.190100000000001</v>
      </c>
      <c r="P136" s="39">
        <v>50.190100000000001</v>
      </c>
      <c r="Q136" s="39" t="s">
        <v>265</v>
      </c>
      <c r="R136" s="39" t="s">
        <v>265</v>
      </c>
      <c r="S136" s="39" t="s">
        <v>265</v>
      </c>
      <c r="T136" s="39" t="s">
        <v>265</v>
      </c>
      <c r="U136" s="39">
        <v>12.4556</v>
      </c>
      <c r="V136" s="39">
        <v>0</v>
      </c>
      <c r="W136" s="39">
        <v>12.4556</v>
      </c>
      <c r="X136" s="39">
        <v>0</v>
      </c>
      <c r="Y136" s="39">
        <v>16</v>
      </c>
      <c r="Z136" s="39">
        <v>12.402100000000001</v>
      </c>
      <c r="AA136" s="39">
        <v>12.4556</v>
      </c>
      <c r="AB136" s="39">
        <v>0</v>
      </c>
      <c r="AC136" s="39">
        <v>12.4556</v>
      </c>
      <c r="AD136" s="39">
        <v>0</v>
      </c>
      <c r="AE136" s="39">
        <v>16</v>
      </c>
      <c r="AF136" s="39">
        <v>12.402100000000001</v>
      </c>
      <c r="AG136" s="39">
        <v>0</v>
      </c>
      <c r="AH136" s="39">
        <v>0</v>
      </c>
      <c r="AI136" s="39" t="s">
        <v>265</v>
      </c>
      <c r="AJ136" s="39" t="s">
        <v>265</v>
      </c>
      <c r="AK136" s="39" t="s">
        <v>265</v>
      </c>
      <c r="AL136" s="39" t="s">
        <v>265</v>
      </c>
      <c r="AM136" s="39">
        <v>20.4221</v>
      </c>
    </row>
    <row r="137" spans="1:39" hidden="1" outlineLevel="1">
      <c r="A137" s="9">
        <v>44378</v>
      </c>
      <c r="B137" s="39">
        <v>34.649700000000003</v>
      </c>
      <c r="C137" s="39">
        <v>37.649299999999997</v>
      </c>
      <c r="D137" s="39">
        <v>41.491799999999998</v>
      </c>
      <c r="E137" s="39">
        <v>37.235100000000003</v>
      </c>
      <c r="F137" s="39">
        <v>38.176699999999997</v>
      </c>
      <c r="G137" s="39">
        <v>33.801900000000003</v>
      </c>
      <c r="H137" s="39">
        <v>23.335000000000001</v>
      </c>
      <c r="I137" s="39">
        <v>37.6464</v>
      </c>
      <c r="J137" s="39">
        <v>41.4709</v>
      </c>
      <c r="K137" s="39">
        <v>37.235100000000003</v>
      </c>
      <c r="L137" s="39">
        <v>38.176699999999997</v>
      </c>
      <c r="M137" s="39">
        <v>33.801900000000003</v>
      </c>
      <c r="N137" s="39">
        <v>23.335000000000001</v>
      </c>
      <c r="O137" s="39">
        <v>50.326500000000003</v>
      </c>
      <c r="P137" s="39">
        <v>50.326500000000003</v>
      </c>
      <c r="Q137" s="39" t="s">
        <v>265</v>
      </c>
      <c r="R137" s="39" t="s">
        <v>265</v>
      </c>
      <c r="S137" s="39" t="s">
        <v>265</v>
      </c>
      <c r="T137" s="39" t="s">
        <v>265</v>
      </c>
      <c r="U137" s="39">
        <v>12.2218</v>
      </c>
      <c r="V137" s="39">
        <v>0</v>
      </c>
      <c r="W137" s="39">
        <v>12.2218</v>
      </c>
      <c r="X137" s="39">
        <v>0</v>
      </c>
      <c r="Y137" s="39">
        <v>11.55</v>
      </c>
      <c r="Z137" s="39">
        <v>12.222099999999999</v>
      </c>
      <c r="AA137" s="39">
        <v>12.2218</v>
      </c>
      <c r="AB137" s="39">
        <v>0</v>
      </c>
      <c r="AC137" s="39">
        <v>12.2218</v>
      </c>
      <c r="AD137" s="39">
        <v>0</v>
      </c>
      <c r="AE137" s="39">
        <v>11.55</v>
      </c>
      <c r="AF137" s="39">
        <v>12.222099999999999</v>
      </c>
      <c r="AG137" s="39">
        <v>0</v>
      </c>
      <c r="AH137" s="39">
        <v>0</v>
      </c>
      <c r="AI137" s="39" t="s">
        <v>265</v>
      </c>
      <c r="AJ137" s="39" t="s">
        <v>265</v>
      </c>
      <c r="AK137" s="39" t="s">
        <v>265</v>
      </c>
      <c r="AL137" s="39" t="s">
        <v>265</v>
      </c>
      <c r="AM137" s="39">
        <v>18.930499999999999</v>
      </c>
    </row>
    <row r="138" spans="1:39" hidden="1" outlineLevel="1">
      <c r="A138" s="9">
        <v>44409</v>
      </c>
      <c r="B138" s="39">
        <v>35.603200000000001</v>
      </c>
      <c r="C138" s="39">
        <v>37.777500000000003</v>
      </c>
      <c r="D138" s="39">
        <v>41.494599999999998</v>
      </c>
      <c r="E138" s="39">
        <v>37.382199999999997</v>
      </c>
      <c r="F138" s="39">
        <v>38.208399999999997</v>
      </c>
      <c r="G138" s="39">
        <v>34.658099999999997</v>
      </c>
      <c r="H138" s="39">
        <v>25.5855</v>
      </c>
      <c r="I138" s="39">
        <v>37.776299999999999</v>
      </c>
      <c r="J138" s="39">
        <v>41.485599999999998</v>
      </c>
      <c r="K138" s="39">
        <v>37.382199999999997</v>
      </c>
      <c r="L138" s="39">
        <v>38.208399999999997</v>
      </c>
      <c r="M138" s="39">
        <v>34.658099999999997</v>
      </c>
      <c r="N138" s="39">
        <v>25.5855</v>
      </c>
      <c r="O138" s="39">
        <v>50.930300000000003</v>
      </c>
      <c r="P138" s="39">
        <v>50.930300000000003</v>
      </c>
      <c r="Q138" s="39" t="s">
        <v>265</v>
      </c>
      <c r="R138" s="39" t="s">
        <v>265</v>
      </c>
      <c r="S138" s="39" t="s">
        <v>265</v>
      </c>
      <c r="T138" s="39" t="s">
        <v>265</v>
      </c>
      <c r="U138" s="39">
        <v>11.521599999999999</v>
      </c>
      <c r="V138" s="39">
        <v>0</v>
      </c>
      <c r="W138" s="39">
        <v>11.521599999999999</v>
      </c>
      <c r="X138" s="39">
        <v>0</v>
      </c>
      <c r="Y138" s="39">
        <v>13.241899999999999</v>
      </c>
      <c r="Z138" s="39">
        <v>11.4945</v>
      </c>
      <c r="AA138" s="39">
        <v>11.521599999999999</v>
      </c>
      <c r="AB138" s="39">
        <v>0</v>
      </c>
      <c r="AC138" s="39">
        <v>11.521599999999999</v>
      </c>
      <c r="AD138" s="39">
        <v>0</v>
      </c>
      <c r="AE138" s="39">
        <v>13.241899999999999</v>
      </c>
      <c r="AF138" s="39">
        <v>11.4945</v>
      </c>
      <c r="AG138" s="39">
        <v>0</v>
      </c>
      <c r="AH138" s="39">
        <v>0</v>
      </c>
      <c r="AI138" s="39" t="s">
        <v>265</v>
      </c>
      <c r="AJ138" s="39" t="s">
        <v>265</v>
      </c>
      <c r="AK138" s="39" t="s">
        <v>265</v>
      </c>
      <c r="AL138" s="39" t="s">
        <v>265</v>
      </c>
      <c r="AM138" s="39">
        <v>20.845099999999999</v>
      </c>
    </row>
    <row r="139" spans="1:39" hidden="1" outlineLevel="1">
      <c r="A139" s="9">
        <v>44440</v>
      </c>
      <c r="B139" s="39">
        <v>35.694000000000003</v>
      </c>
      <c r="C139" s="39">
        <v>37.953899999999997</v>
      </c>
      <c r="D139" s="39">
        <v>42.439900000000002</v>
      </c>
      <c r="E139" s="39">
        <v>37.479700000000001</v>
      </c>
      <c r="F139" s="39">
        <v>38.282499999999999</v>
      </c>
      <c r="G139" s="39">
        <v>35.621699999999997</v>
      </c>
      <c r="H139" s="39">
        <v>21.7209</v>
      </c>
      <c r="I139" s="39">
        <v>37.950400000000002</v>
      </c>
      <c r="J139" s="39">
        <v>42.416400000000003</v>
      </c>
      <c r="K139" s="39">
        <v>37.479700000000001</v>
      </c>
      <c r="L139" s="39">
        <v>38.282499999999999</v>
      </c>
      <c r="M139" s="39">
        <v>35.621699999999997</v>
      </c>
      <c r="N139" s="39">
        <v>21.7209</v>
      </c>
      <c r="O139" s="39">
        <v>50.518300000000004</v>
      </c>
      <c r="P139" s="39">
        <v>50.518300000000004</v>
      </c>
      <c r="Q139" s="39" t="s">
        <v>265</v>
      </c>
      <c r="R139" s="39" t="s">
        <v>265</v>
      </c>
      <c r="S139" s="39" t="s">
        <v>265</v>
      </c>
      <c r="T139" s="39" t="s">
        <v>265</v>
      </c>
      <c r="U139" s="39">
        <v>12.0793</v>
      </c>
      <c r="V139" s="39">
        <v>0</v>
      </c>
      <c r="W139" s="39">
        <v>12.0793</v>
      </c>
      <c r="X139" s="39">
        <v>0</v>
      </c>
      <c r="Y139" s="39">
        <v>12.2767</v>
      </c>
      <c r="Z139" s="39">
        <v>12.0646</v>
      </c>
      <c r="AA139" s="39">
        <v>12.0793</v>
      </c>
      <c r="AB139" s="39">
        <v>0</v>
      </c>
      <c r="AC139" s="39">
        <v>12.0793</v>
      </c>
      <c r="AD139" s="39">
        <v>0</v>
      </c>
      <c r="AE139" s="39">
        <v>12.2767</v>
      </c>
      <c r="AF139" s="39">
        <v>12.0646</v>
      </c>
      <c r="AG139" s="39">
        <v>0</v>
      </c>
      <c r="AH139" s="39">
        <v>0</v>
      </c>
      <c r="AI139" s="39" t="s">
        <v>265</v>
      </c>
      <c r="AJ139" s="39" t="s">
        <v>265</v>
      </c>
      <c r="AK139" s="39" t="s">
        <v>265</v>
      </c>
      <c r="AL139" s="39" t="s">
        <v>265</v>
      </c>
      <c r="AM139" s="39">
        <v>20.927499999999998</v>
      </c>
    </row>
    <row r="140" spans="1:39" hidden="1" outlineLevel="1">
      <c r="A140" s="9">
        <v>44470</v>
      </c>
      <c r="B140" s="39">
        <v>34.886600000000001</v>
      </c>
      <c r="C140" s="39">
        <v>37.889099999999999</v>
      </c>
      <c r="D140" s="39">
        <v>42.115000000000002</v>
      </c>
      <c r="E140" s="39">
        <v>37.4529</v>
      </c>
      <c r="F140" s="39">
        <v>38.064100000000003</v>
      </c>
      <c r="G140" s="39">
        <v>36.597299999999997</v>
      </c>
      <c r="H140" s="39">
        <v>23.791599999999999</v>
      </c>
      <c r="I140" s="39">
        <v>37.887900000000002</v>
      </c>
      <c r="J140" s="39">
        <v>42.105600000000003</v>
      </c>
      <c r="K140" s="39">
        <v>37.4529</v>
      </c>
      <c r="L140" s="39">
        <v>38.064100000000003</v>
      </c>
      <c r="M140" s="39">
        <v>36.597299999999997</v>
      </c>
      <c r="N140" s="39">
        <v>23.791599999999999</v>
      </c>
      <c r="O140" s="39">
        <v>56.425800000000002</v>
      </c>
      <c r="P140" s="39">
        <v>56.425800000000002</v>
      </c>
      <c r="Q140" s="39" t="s">
        <v>265</v>
      </c>
      <c r="R140" s="39" t="s">
        <v>265</v>
      </c>
      <c r="S140" s="39" t="s">
        <v>265</v>
      </c>
      <c r="T140" s="39" t="s">
        <v>265</v>
      </c>
      <c r="U140" s="39">
        <v>11.8353</v>
      </c>
      <c r="V140" s="39">
        <v>0</v>
      </c>
      <c r="W140" s="39">
        <v>11.8353</v>
      </c>
      <c r="X140" s="39">
        <v>0</v>
      </c>
      <c r="Y140" s="39">
        <v>12.6646</v>
      </c>
      <c r="Z140" s="39">
        <v>11.770899999999999</v>
      </c>
      <c r="AA140" s="39">
        <v>11.8353</v>
      </c>
      <c r="AB140" s="39">
        <v>0</v>
      </c>
      <c r="AC140" s="39">
        <v>11.8353</v>
      </c>
      <c r="AD140" s="39">
        <v>0</v>
      </c>
      <c r="AE140" s="39">
        <v>12.6646</v>
      </c>
      <c r="AF140" s="39">
        <v>11.770899999999999</v>
      </c>
      <c r="AG140" s="39">
        <v>0</v>
      </c>
      <c r="AH140" s="39">
        <v>0</v>
      </c>
      <c r="AI140" s="39" t="s">
        <v>265</v>
      </c>
      <c r="AJ140" s="39" t="s">
        <v>265</v>
      </c>
      <c r="AK140" s="39" t="s">
        <v>265</v>
      </c>
      <c r="AL140" s="39" t="s">
        <v>265</v>
      </c>
      <c r="AM140" s="39">
        <v>19.020800000000001</v>
      </c>
    </row>
    <row r="141" spans="1:39" hidden="1" outlineLevel="1">
      <c r="A141" s="9">
        <v>44501</v>
      </c>
      <c r="B141" s="39">
        <v>33.1524</v>
      </c>
      <c r="C141" s="39">
        <v>35.777099999999997</v>
      </c>
      <c r="D141" s="39">
        <v>42.303400000000003</v>
      </c>
      <c r="E141" s="39">
        <v>35.161499999999997</v>
      </c>
      <c r="F141" s="39">
        <v>35.319899999999997</v>
      </c>
      <c r="G141" s="39">
        <v>36.6586</v>
      </c>
      <c r="H141" s="39">
        <v>25.562000000000001</v>
      </c>
      <c r="I141" s="39">
        <v>35.775599999999997</v>
      </c>
      <c r="J141" s="39">
        <v>42.293700000000001</v>
      </c>
      <c r="K141" s="39">
        <v>35.161499999999997</v>
      </c>
      <c r="L141" s="39">
        <v>35.319899999999997</v>
      </c>
      <c r="M141" s="39">
        <v>36.6586</v>
      </c>
      <c r="N141" s="39">
        <v>25.562000000000001</v>
      </c>
      <c r="O141" s="39">
        <v>51.133800000000001</v>
      </c>
      <c r="P141" s="39">
        <v>51.133800000000001</v>
      </c>
      <c r="Q141" s="39" t="s">
        <v>265</v>
      </c>
      <c r="R141" s="39" t="s">
        <v>265</v>
      </c>
      <c r="S141" s="39" t="s">
        <v>265</v>
      </c>
      <c r="T141" s="39" t="s">
        <v>265</v>
      </c>
      <c r="U141" s="39">
        <v>12.4937</v>
      </c>
      <c r="V141" s="39">
        <v>0</v>
      </c>
      <c r="W141" s="39">
        <v>12.4937</v>
      </c>
      <c r="X141" s="39">
        <v>0</v>
      </c>
      <c r="Y141" s="39">
        <v>0</v>
      </c>
      <c r="Z141" s="39">
        <v>12.4937</v>
      </c>
      <c r="AA141" s="39">
        <v>12.4937</v>
      </c>
      <c r="AB141" s="39">
        <v>0</v>
      </c>
      <c r="AC141" s="39">
        <v>12.4937</v>
      </c>
      <c r="AD141" s="39">
        <v>0</v>
      </c>
      <c r="AE141" s="39">
        <v>0</v>
      </c>
      <c r="AF141" s="39">
        <v>12.4937</v>
      </c>
      <c r="AG141" s="39">
        <v>0</v>
      </c>
      <c r="AH141" s="39">
        <v>0</v>
      </c>
      <c r="AI141" s="39" t="s">
        <v>265</v>
      </c>
      <c r="AJ141" s="39" t="s">
        <v>265</v>
      </c>
      <c r="AK141" s="39" t="s">
        <v>265</v>
      </c>
      <c r="AL141" s="39" t="s">
        <v>265</v>
      </c>
      <c r="AM141" s="39">
        <v>19.1023</v>
      </c>
    </row>
    <row r="142" spans="1:39" hidden="1" outlineLevel="1">
      <c r="A142" s="9">
        <v>44531</v>
      </c>
      <c r="B142" s="39">
        <v>32.189700000000002</v>
      </c>
      <c r="C142" s="39">
        <v>34.720700000000001</v>
      </c>
      <c r="D142" s="39">
        <v>42.221600000000002</v>
      </c>
      <c r="E142" s="39">
        <v>33.984000000000002</v>
      </c>
      <c r="F142" s="39">
        <v>33.848500000000001</v>
      </c>
      <c r="G142" s="39">
        <v>36.697200000000002</v>
      </c>
      <c r="H142" s="39">
        <v>24.531600000000001</v>
      </c>
      <c r="I142" s="39">
        <v>34.718299999999999</v>
      </c>
      <c r="J142" s="39">
        <v>42.208399999999997</v>
      </c>
      <c r="K142" s="39">
        <v>33.984000000000002</v>
      </c>
      <c r="L142" s="39">
        <v>33.848500000000001</v>
      </c>
      <c r="M142" s="39">
        <v>36.697200000000002</v>
      </c>
      <c r="N142" s="39">
        <v>24.531600000000001</v>
      </c>
      <c r="O142" s="39">
        <v>49.856999999999999</v>
      </c>
      <c r="P142" s="39">
        <v>49.856999999999999</v>
      </c>
      <c r="Q142" s="39" t="s">
        <v>265</v>
      </c>
      <c r="R142" s="39" t="s">
        <v>265</v>
      </c>
      <c r="S142" s="39" t="s">
        <v>265</v>
      </c>
      <c r="T142" s="39" t="s">
        <v>265</v>
      </c>
      <c r="U142" s="39">
        <v>12.7439</v>
      </c>
      <c r="V142" s="39">
        <v>0</v>
      </c>
      <c r="W142" s="39">
        <v>12.7439</v>
      </c>
      <c r="X142" s="39">
        <v>0</v>
      </c>
      <c r="Y142" s="39">
        <v>13.1113</v>
      </c>
      <c r="Z142" s="39">
        <v>12.6717</v>
      </c>
      <c r="AA142" s="39">
        <v>12.7439</v>
      </c>
      <c r="AB142" s="39">
        <v>0</v>
      </c>
      <c r="AC142" s="39">
        <v>12.7439</v>
      </c>
      <c r="AD142" s="39">
        <v>0</v>
      </c>
      <c r="AE142" s="39">
        <v>13.1113</v>
      </c>
      <c r="AF142" s="39">
        <v>12.6717</v>
      </c>
      <c r="AG142" s="39">
        <v>0</v>
      </c>
      <c r="AH142" s="39">
        <v>0</v>
      </c>
      <c r="AI142" s="39" t="s">
        <v>265</v>
      </c>
      <c r="AJ142" s="39" t="s">
        <v>265</v>
      </c>
      <c r="AK142" s="39" t="s">
        <v>265</v>
      </c>
      <c r="AL142" s="39" t="s">
        <v>265</v>
      </c>
      <c r="AM142" s="39">
        <v>18.696300000000001</v>
      </c>
    </row>
    <row r="143" spans="1:39" hidden="1" outlineLevel="1">
      <c r="A143" s="9">
        <v>44562</v>
      </c>
      <c r="B143" s="39">
        <v>33.387</v>
      </c>
      <c r="C143" s="39">
        <v>35.3874</v>
      </c>
      <c r="D143" s="39">
        <v>42.595500000000001</v>
      </c>
      <c r="E143" s="39">
        <v>34.735900000000001</v>
      </c>
      <c r="F143" s="39">
        <v>34.566899999999997</v>
      </c>
      <c r="G143" s="39">
        <v>38.430599999999998</v>
      </c>
      <c r="H143" s="39">
        <v>22.6813</v>
      </c>
      <c r="I143" s="39">
        <v>35.386099999999999</v>
      </c>
      <c r="J143" s="39">
        <v>42.586599999999997</v>
      </c>
      <c r="K143" s="39">
        <v>34.735900000000001</v>
      </c>
      <c r="L143" s="39">
        <v>34.566899999999997</v>
      </c>
      <c r="M143" s="39">
        <v>38.430599999999998</v>
      </c>
      <c r="N143" s="39">
        <v>22.6813</v>
      </c>
      <c r="O143" s="39">
        <v>51.392200000000003</v>
      </c>
      <c r="P143" s="39">
        <v>51.392200000000003</v>
      </c>
      <c r="Q143" s="39" t="s">
        <v>265</v>
      </c>
      <c r="R143" s="39" t="s">
        <v>265</v>
      </c>
      <c r="S143" s="39" t="s">
        <v>265</v>
      </c>
      <c r="T143" s="39" t="s">
        <v>265</v>
      </c>
      <c r="U143" s="39">
        <v>13.953099999999999</v>
      </c>
      <c r="V143" s="39">
        <v>0</v>
      </c>
      <c r="W143" s="39">
        <v>13.953099999999999</v>
      </c>
      <c r="X143" s="39">
        <v>0</v>
      </c>
      <c r="Y143" s="39">
        <v>14.47</v>
      </c>
      <c r="Z143" s="39">
        <v>13.9061</v>
      </c>
      <c r="AA143" s="39">
        <v>13.953099999999999</v>
      </c>
      <c r="AB143" s="39">
        <v>0</v>
      </c>
      <c r="AC143" s="39">
        <v>13.953099999999999</v>
      </c>
      <c r="AD143" s="39">
        <v>0</v>
      </c>
      <c r="AE143" s="39">
        <v>14.47</v>
      </c>
      <c r="AF143" s="39">
        <v>13.9061</v>
      </c>
      <c r="AG143" s="39">
        <v>0</v>
      </c>
      <c r="AH143" s="39">
        <v>0</v>
      </c>
      <c r="AI143" s="39" t="s">
        <v>265</v>
      </c>
      <c r="AJ143" s="39" t="s">
        <v>265</v>
      </c>
      <c r="AK143" s="39" t="s">
        <v>265</v>
      </c>
      <c r="AL143" s="39" t="s">
        <v>265</v>
      </c>
      <c r="AM143" s="39">
        <v>19.6433</v>
      </c>
    </row>
    <row r="144" spans="1:39" hidden="1" outlineLevel="1">
      <c r="A144" s="9">
        <v>44593</v>
      </c>
      <c r="B144" s="39">
        <v>34.162500000000001</v>
      </c>
      <c r="C144" s="39">
        <v>36.122</v>
      </c>
      <c r="D144" s="39">
        <v>42.680199999999999</v>
      </c>
      <c r="E144" s="39">
        <v>35.464300000000001</v>
      </c>
      <c r="F144" s="39">
        <v>35.206400000000002</v>
      </c>
      <c r="G144" s="39">
        <v>37.613100000000003</v>
      </c>
      <c r="H144" s="39">
        <v>32.0197</v>
      </c>
      <c r="I144" s="39">
        <v>36.1205</v>
      </c>
      <c r="J144" s="39">
        <v>42.670900000000003</v>
      </c>
      <c r="K144" s="39">
        <v>35.464300000000001</v>
      </c>
      <c r="L144" s="39">
        <v>35.206400000000002</v>
      </c>
      <c r="M144" s="39">
        <v>37.613100000000003</v>
      </c>
      <c r="N144" s="39">
        <v>32.0197</v>
      </c>
      <c r="O144" s="39">
        <v>51.505299999999998</v>
      </c>
      <c r="P144" s="39">
        <v>51.505299999999998</v>
      </c>
      <c r="Q144" s="39" t="s">
        <v>265</v>
      </c>
      <c r="R144" s="39" t="s">
        <v>265</v>
      </c>
      <c r="S144" s="39" t="s">
        <v>265</v>
      </c>
      <c r="T144" s="39" t="s">
        <v>265</v>
      </c>
      <c r="U144" s="39">
        <v>12.6645</v>
      </c>
      <c r="V144" s="39">
        <v>0</v>
      </c>
      <c r="W144" s="39">
        <v>12.6645</v>
      </c>
      <c r="X144" s="39">
        <v>0</v>
      </c>
      <c r="Y144" s="39">
        <v>12.2498</v>
      </c>
      <c r="Z144" s="39">
        <v>12.678699999999999</v>
      </c>
      <c r="AA144" s="39">
        <v>12.6645</v>
      </c>
      <c r="AB144" s="39">
        <v>0</v>
      </c>
      <c r="AC144" s="39">
        <v>12.6645</v>
      </c>
      <c r="AD144" s="39">
        <v>0</v>
      </c>
      <c r="AE144" s="39">
        <v>12.2498</v>
      </c>
      <c r="AF144" s="39">
        <v>12.678699999999999</v>
      </c>
      <c r="AG144" s="39">
        <v>0</v>
      </c>
      <c r="AH144" s="39">
        <v>0</v>
      </c>
      <c r="AI144" s="39" t="s">
        <v>265</v>
      </c>
      <c r="AJ144" s="39" t="s">
        <v>265</v>
      </c>
      <c r="AK144" s="39" t="s">
        <v>265</v>
      </c>
      <c r="AL144" s="39" t="s">
        <v>265</v>
      </c>
      <c r="AM144" s="39">
        <v>20.707899999999999</v>
      </c>
    </row>
    <row r="145" spans="1:39" hidden="1" outlineLevel="1">
      <c r="A145" s="9">
        <v>44621</v>
      </c>
      <c r="B145" s="39">
        <v>16.355</v>
      </c>
      <c r="C145" s="39">
        <v>17.715199999999999</v>
      </c>
      <c r="D145" s="39">
        <v>31.713999999999999</v>
      </c>
      <c r="E145" s="39">
        <v>16.8643</v>
      </c>
      <c r="F145" s="39">
        <v>18.1633</v>
      </c>
      <c r="G145" s="39">
        <v>10.228199999999999</v>
      </c>
      <c r="H145" s="39">
        <v>0.1285</v>
      </c>
      <c r="I145" s="39">
        <v>17.729099999999999</v>
      </c>
      <c r="J145" s="39">
        <v>31.714600000000001</v>
      </c>
      <c r="K145" s="39">
        <v>16.880099999999999</v>
      </c>
      <c r="L145" s="39">
        <v>18.1633</v>
      </c>
      <c r="M145" s="39">
        <v>10.228199999999999</v>
      </c>
      <c r="N145" s="39">
        <v>0.13300000000000001</v>
      </c>
      <c r="O145" s="39">
        <v>3.9180999999999999</v>
      </c>
      <c r="P145" s="39">
        <v>31.398499999999999</v>
      </c>
      <c r="Q145" s="39">
        <v>0</v>
      </c>
      <c r="R145" s="39" t="s">
        <v>265</v>
      </c>
      <c r="S145" s="39" t="s">
        <v>265</v>
      </c>
      <c r="T145" s="39">
        <v>0</v>
      </c>
      <c r="U145" s="39">
        <v>1.18E-2</v>
      </c>
      <c r="V145" s="39">
        <v>0</v>
      </c>
      <c r="W145" s="39">
        <v>1.18E-2</v>
      </c>
      <c r="X145" s="39">
        <v>0</v>
      </c>
      <c r="Y145" s="39">
        <v>0</v>
      </c>
      <c r="Z145" s="39">
        <v>1.2E-2</v>
      </c>
      <c r="AA145" s="39">
        <v>1.18E-2</v>
      </c>
      <c r="AB145" s="39">
        <v>0</v>
      </c>
      <c r="AC145" s="39">
        <v>1.18E-2</v>
      </c>
      <c r="AD145" s="39">
        <v>0</v>
      </c>
      <c r="AE145" s="39">
        <v>0</v>
      </c>
      <c r="AF145" s="39">
        <v>1.2E-2</v>
      </c>
      <c r="AG145" s="39">
        <v>0</v>
      </c>
      <c r="AH145" s="39">
        <v>0</v>
      </c>
      <c r="AI145" s="39">
        <v>0</v>
      </c>
      <c r="AJ145" s="39" t="s">
        <v>265</v>
      </c>
      <c r="AK145" s="39" t="s">
        <v>265</v>
      </c>
      <c r="AL145" s="39">
        <v>0</v>
      </c>
      <c r="AM145" s="39">
        <v>22.8794</v>
      </c>
    </row>
    <row r="146" spans="1:39" hidden="1" outlineLevel="1">
      <c r="A146" s="9">
        <v>44652</v>
      </c>
      <c r="B146" s="39">
        <v>21.1357</v>
      </c>
      <c r="C146" s="39">
        <v>21.632400000000001</v>
      </c>
      <c r="D146" s="39">
        <v>32.453000000000003</v>
      </c>
      <c r="E146" s="39">
        <v>20.726400000000002</v>
      </c>
      <c r="F146" s="39">
        <v>20.128</v>
      </c>
      <c r="G146" s="39">
        <v>34.391500000000001</v>
      </c>
      <c r="H146" s="39">
        <v>26.7119</v>
      </c>
      <c r="I146" s="39">
        <v>21.631399999999999</v>
      </c>
      <c r="J146" s="39">
        <v>32.454000000000001</v>
      </c>
      <c r="K146" s="39">
        <v>20.726400000000002</v>
      </c>
      <c r="L146" s="39">
        <v>20.128</v>
      </c>
      <c r="M146" s="39">
        <v>34.391500000000001</v>
      </c>
      <c r="N146" s="39">
        <v>26.7119</v>
      </c>
      <c r="O146" s="39">
        <v>31.638400000000001</v>
      </c>
      <c r="P146" s="39">
        <v>31.638400000000001</v>
      </c>
      <c r="Q146" s="39" t="s">
        <v>265</v>
      </c>
      <c r="R146" s="39" t="s">
        <v>265</v>
      </c>
      <c r="S146" s="39" t="s">
        <v>265</v>
      </c>
      <c r="T146" s="39" t="s">
        <v>265</v>
      </c>
      <c r="U146" s="39">
        <v>14.416600000000001</v>
      </c>
      <c r="V146" s="39">
        <v>0</v>
      </c>
      <c r="W146" s="39">
        <v>14.416600000000001</v>
      </c>
      <c r="X146" s="39">
        <v>0</v>
      </c>
      <c r="Y146" s="39">
        <v>14.38</v>
      </c>
      <c r="Z146" s="39">
        <v>19.814399999999999</v>
      </c>
      <c r="AA146" s="39">
        <v>14.416600000000001</v>
      </c>
      <c r="AB146" s="39">
        <v>0</v>
      </c>
      <c r="AC146" s="39">
        <v>14.416600000000001</v>
      </c>
      <c r="AD146" s="39">
        <v>0</v>
      </c>
      <c r="AE146" s="39">
        <v>14.38</v>
      </c>
      <c r="AF146" s="39">
        <v>19.814399999999999</v>
      </c>
      <c r="AG146" s="39">
        <v>0</v>
      </c>
      <c r="AH146" s="39">
        <v>0</v>
      </c>
      <c r="AI146" s="39" t="s">
        <v>265</v>
      </c>
      <c r="AJ146" s="39" t="s">
        <v>265</v>
      </c>
      <c r="AK146" s="39" t="s">
        <v>265</v>
      </c>
      <c r="AL146" s="39" t="s">
        <v>265</v>
      </c>
      <c r="AM146" s="39">
        <v>17.234200000000001</v>
      </c>
    </row>
    <row r="147" spans="1:39" hidden="1" outlineLevel="1">
      <c r="A147" s="9">
        <v>44682</v>
      </c>
      <c r="B147" s="39">
        <v>19.677499999999998</v>
      </c>
      <c r="C147" s="39">
        <v>20.700600000000001</v>
      </c>
      <c r="D147" s="39">
        <v>34.202800000000003</v>
      </c>
      <c r="E147" s="39">
        <v>19.629200000000001</v>
      </c>
      <c r="F147" s="39">
        <v>19.590399999999999</v>
      </c>
      <c r="G147" s="39">
        <v>23.514900000000001</v>
      </c>
      <c r="H147" s="39">
        <v>10.742599999999999</v>
      </c>
      <c r="I147" s="39">
        <v>20.7056</v>
      </c>
      <c r="J147" s="39">
        <v>34.211500000000001</v>
      </c>
      <c r="K147" s="39">
        <v>19.6342</v>
      </c>
      <c r="L147" s="39">
        <v>19.590399999999999</v>
      </c>
      <c r="M147" s="39">
        <v>23.514900000000001</v>
      </c>
      <c r="N147" s="39">
        <v>10.6332</v>
      </c>
      <c r="O147" s="39">
        <v>15.179600000000001</v>
      </c>
      <c r="P147" s="39">
        <v>27.234300000000001</v>
      </c>
      <c r="Q147" s="39">
        <v>13.8</v>
      </c>
      <c r="R147" s="39" t="s">
        <v>265</v>
      </c>
      <c r="S147" s="39" t="s">
        <v>265</v>
      </c>
      <c r="T147" s="39">
        <v>13.8</v>
      </c>
      <c r="U147" s="39">
        <v>13.0642</v>
      </c>
      <c r="V147" s="39">
        <v>0</v>
      </c>
      <c r="W147" s="39">
        <v>13.0642</v>
      </c>
      <c r="X147" s="39">
        <v>0</v>
      </c>
      <c r="Y147" s="39">
        <v>11.4335</v>
      </c>
      <c r="Z147" s="39">
        <v>13.0883</v>
      </c>
      <c r="AA147" s="39">
        <v>13.078099999999999</v>
      </c>
      <c r="AB147" s="39">
        <v>0</v>
      </c>
      <c r="AC147" s="39">
        <v>13.078099999999999</v>
      </c>
      <c r="AD147" s="39">
        <v>0</v>
      </c>
      <c r="AE147" s="39">
        <v>11.4335</v>
      </c>
      <c r="AF147" s="39">
        <v>13.102499999999999</v>
      </c>
      <c r="AG147" s="39">
        <v>10.3317</v>
      </c>
      <c r="AH147" s="39">
        <v>0</v>
      </c>
      <c r="AI147" s="39">
        <v>10.3317</v>
      </c>
      <c r="AJ147" s="39" t="s">
        <v>265</v>
      </c>
      <c r="AK147" s="39" t="s">
        <v>265</v>
      </c>
      <c r="AL147" s="39">
        <v>10.3317</v>
      </c>
      <c r="AM147" s="39">
        <v>16.198499999999999</v>
      </c>
    </row>
    <row r="148" spans="1:39" hidden="1" outlineLevel="1">
      <c r="A148" s="9">
        <v>44713</v>
      </c>
      <c r="B148" s="39">
        <v>20.935099999999998</v>
      </c>
      <c r="C148" s="39">
        <v>21.476400000000002</v>
      </c>
      <c r="D148" s="39">
        <v>38.109200000000001</v>
      </c>
      <c r="E148" s="39">
        <v>20.331499999999998</v>
      </c>
      <c r="F148" s="39">
        <v>19.728100000000001</v>
      </c>
      <c r="G148" s="39">
        <v>28.711400000000001</v>
      </c>
      <c r="H148" s="39">
        <v>10.6281</v>
      </c>
      <c r="I148" s="39">
        <v>21.475899999999999</v>
      </c>
      <c r="J148" s="39">
        <v>38.108899999999998</v>
      </c>
      <c r="K148" s="39">
        <v>20.331499999999998</v>
      </c>
      <c r="L148" s="39">
        <v>19.728100000000001</v>
      </c>
      <c r="M148" s="39">
        <v>28.711400000000001</v>
      </c>
      <c r="N148" s="39">
        <v>10.6281</v>
      </c>
      <c r="O148" s="39">
        <v>38.837600000000002</v>
      </c>
      <c r="P148" s="39">
        <v>38.837600000000002</v>
      </c>
      <c r="Q148" s="39" t="s">
        <v>265</v>
      </c>
      <c r="R148" s="39" t="s">
        <v>265</v>
      </c>
      <c r="S148" s="39" t="s">
        <v>265</v>
      </c>
      <c r="T148" s="39" t="s">
        <v>265</v>
      </c>
      <c r="U148" s="39">
        <v>12.522600000000001</v>
      </c>
      <c r="V148" s="39">
        <v>0</v>
      </c>
      <c r="W148" s="39">
        <v>12.522600000000001</v>
      </c>
      <c r="X148" s="39">
        <v>0</v>
      </c>
      <c r="Y148" s="39">
        <v>19.899999999999999</v>
      </c>
      <c r="Z148" s="39">
        <v>12.503299999999999</v>
      </c>
      <c r="AA148" s="39">
        <v>12.522600000000001</v>
      </c>
      <c r="AB148" s="39">
        <v>0</v>
      </c>
      <c r="AC148" s="39">
        <v>12.522600000000001</v>
      </c>
      <c r="AD148" s="39">
        <v>0</v>
      </c>
      <c r="AE148" s="39">
        <v>19.899999999999999</v>
      </c>
      <c r="AF148" s="39">
        <v>12.503299999999999</v>
      </c>
      <c r="AG148" s="39">
        <v>0</v>
      </c>
      <c r="AH148" s="39">
        <v>0</v>
      </c>
      <c r="AI148" s="39" t="s">
        <v>265</v>
      </c>
      <c r="AJ148" s="39" t="s">
        <v>265</v>
      </c>
      <c r="AK148" s="39" t="s">
        <v>265</v>
      </c>
      <c r="AL148" s="39" t="s">
        <v>265</v>
      </c>
      <c r="AM148" s="39">
        <v>15.960599999999999</v>
      </c>
    </row>
    <row r="149" spans="1:39" hidden="1" outlineLevel="1">
      <c r="A149" s="9">
        <v>44743</v>
      </c>
      <c r="B149" s="39">
        <v>21.460899999999999</v>
      </c>
      <c r="C149" s="39">
        <v>22.1586</v>
      </c>
      <c r="D149" s="39">
        <v>38.522799999999997</v>
      </c>
      <c r="E149" s="39">
        <v>20.770299999999999</v>
      </c>
      <c r="F149" s="39">
        <v>19.928799999999999</v>
      </c>
      <c r="G149" s="39">
        <v>36.873199999999997</v>
      </c>
      <c r="H149" s="39">
        <v>14.164999999999999</v>
      </c>
      <c r="I149" s="39">
        <v>22.153600000000001</v>
      </c>
      <c r="J149" s="39">
        <v>38.525300000000001</v>
      </c>
      <c r="K149" s="39">
        <v>20.770299999999999</v>
      </c>
      <c r="L149" s="39">
        <v>19.928799999999999</v>
      </c>
      <c r="M149" s="39">
        <v>36.873199999999997</v>
      </c>
      <c r="N149" s="39">
        <v>14.164999999999999</v>
      </c>
      <c r="O149" s="39">
        <v>37.919400000000003</v>
      </c>
      <c r="P149" s="39">
        <v>37.919400000000003</v>
      </c>
      <c r="Q149" s="39" t="s">
        <v>265</v>
      </c>
      <c r="R149" s="39" t="s">
        <v>265</v>
      </c>
      <c r="S149" s="39" t="s">
        <v>265</v>
      </c>
      <c r="T149" s="39" t="s">
        <v>265</v>
      </c>
      <c r="U149" s="39">
        <v>13.488099999999999</v>
      </c>
      <c r="V149" s="39">
        <v>0</v>
      </c>
      <c r="W149" s="39">
        <v>13.488099999999999</v>
      </c>
      <c r="X149" s="39">
        <v>0</v>
      </c>
      <c r="Y149" s="39">
        <v>15.0892</v>
      </c>
      <c r="Z149" s="39">
        <v>12.7646</v>
      </c>
      <c r="AA149" s="39">
        <v>13.488099999999999</v>
      </c>
      <c r="AB149" s="39">
        <v>0</v>
      </c>
      <c r="AC149" s="39">
        <v>13.488099999999999</v>
      </c>
      <c r="AD149" s="39">
        <v>0</v>
      </c>
      <c r="AE149" s="39">
        <v>15.0892</v>
      </c>
      <c r="AF149" s="39">
        <v>12.7646</v>
      </c>
      <c r="AG149" s="39">
        <v>0</v>
      </c>
      <c r="AH149" s="39">
        <v>0</v>
      </c>
      <c r="AI149" s="39" t="s">
        <v>265</v>
      </c>
      <c r="AJ149" s="39" t="s">
        <v>265</v>
      </c>
      <c r="AK149" s="39" t="s">
        <v>265</v>
      </c>
      <c r="AL149" s="39" t="s">
        <v>265</v>
      </c>
      <c r="AM149" s="39">
        <v>13.482900000000001</v>
      </c>
    </row>
    <row r="150" spans="1:39" hidden="1" outlineLevel="1">
      <c r="A150" s="9">
        <v>44774</v>
      </c>
      <c r="B150" s="39">
        <v>22.6845</v>
      </c>
      <c r="C150" s="39">
        <v>22.950299999999999</v>
      </c>
      <c r="D150" s="39">
        <v>38.770000000000003</v>
      </c>
      <c r="E150" s="39">
        <v>21.593299999999999</v>
      </c>
      <c r="F150" s="39">
        <v>20.029199999999999</v>
      </c>
      <c r="G150" s="39">
        <v>40.119500000000002</v>
      </c>
      <c r="H150" s="39">
        <v>22.268000000000001</v>
      </c>
      <c r="I150" s="39">
        <v>22.947500000000002</v>
      </c>
      <c r="J150" s="39">
        <v>38.760800000000003</v>
      </c>
      <c r="K150" s="39">
        <v>21.593299999999999</v>
      </c>
      <c r="L150" s="39">
        <v>20.029199999999999</v>
      </c>
      <c r="M150" s="39">
        <v>40.119500000000002</v>
      </c>
      <c r="N150" s="39">
        <v>22.268000000000001</v>
      </c>
      <c r="O150" s="39">
        <v>44.443100000000001</v>
      </c>
      <c r="P150" s="39">
        <v>44.443100000000001</v>
      </c>
      <c r="Q150" s="39" t="s">
        <v>265</v>
      </c>
      <c r="R150" s="39" t="s">
        <v>265</v>
      </c>
      <c r="S150" s="39" t="s">
        <v>265</v>
      </c>
      <c r="T150" s="39" t="s">
        <v>265</v>
      </c>
      <c r="U150" s="39">
        <v>17.274999999999999</v>
      </c>
      <c r="V150" s="39">
        <v>0</v>
      </c>
      <c r="W150" s="39">
        <v>17.274999999999999</v>
      </c>
      <c r="X150" s="39">
        <v>0</v>
      </c>
      <c r="Y150" s="39">
        <v>0</v>
      </c>
      <c r="Z150" s="39">
        <v>17.274999999999999</v>
      </c>
      <c r="AA150" s="39">
        <v>17.274999999999999</v>
      </c>
      <c r="AB150" s="39">
        <v>0</v>
      </c>
      <c r="AC150" s="39">
        <v>17.274999999999999</v>
      </c>
      <c r="AD150" s="39">
        <v>0</v>
      </c>
      <c r="AE150" s="39">
        <v>0</v>
      </c>
      <c r="AF150" s="39">
        <v>17.274999999999999</v>
      </c>
      <c r="AG150" s="39">
        <v>0</v>
      </c>
      <c r="AH150" s="39">
        <v>0</v>
      </c>
      <c r="AI150" s="39" t="s">
        <v>265</v>
      </c>
      <c r="AJ150" s="39" t="s">
        <v>265</v>
      </c>
      <c r="AK150" s="39" t="s">
        <v>265</v>
      </c>
      <c r="AL150" s="39" t="s">
        <v>265</v>
      </c>
      <c r="AM150" s="39">
        <v>18.040400000000002</v>
      </c>
    </row>
    <row r="151" spans="1:39" hidden="1" outlineLevel="1">
      <c r="A151" s="9">
        <v>44805</v>
      </c>
      <c r="B151" s="39">
        <v>37.315300000000001</v>
      </c>
      <c r="C151" s="39">
        <v>38.670099999999998</v>
      </c>
      <c r="D151" s="39">
        <v>38.883299999999998</v>
      </c>
      <c r="E151" s="39">
        <v>38.650100000000002</v>
      </c>
      <c r="F151" s="39">
        <v>38.708199999999998</v>
      </c>
      <c r="G151" s="39">
        <v>38.3431</v>
      </c>
      <c r="H151" s="39">
        <v>21.9147</v>
      </c>
      <c r="I151" s="39">
        <v>38.671599999999998</v>
      </c>
      <c r="J151" s="39">
        <v>38.905700000000003</v>
      </c>
      <c r="K151" s="39">
        <v>38.650100000000002</v>
      </c>
      <c r="L151" s="39">
        <v>38.708199999999998</v>
      </c>
      <c r="M151" s="39">
        <v>38.3431</v>
      </c>
      <c r="N151" s="39">
        <v>21.9147</v>
      </c>
      <c r="O151" s="39">
        <v>37.99</v>
      </c>
      <c r="P151" s="39">
        <v>37.99</v>
      </c>
      <c r="Q151" s="39" t="s">
        <v>265</v>
      </c>
      <c r="R151" s="39" t="s">
        <v>265</v>
      </c>
      <c r="S151" s="39" t="s">
        <v>265</v>
      </c>
      <c r="T151" s="39" t="s">
        <v>265</v>
      </c>
      <c r="U151" s="39">
        <v>14.185700000000001</v>
      </c>
      <c r="V151" s="39">
        <v>0</v>
      </c>
      <c r="W151" s="39">
        <v>14.185700000000001</v>
      </c>
      <c r="X151" s="39">
        <v>0</v>
      </c>
      <c r="Y151" s="39">
        <v>0</v>
      </c>
      <c r="Z151" s="39">
        <v>14.185700000000001</v>
      </c>
      <c r="AA151" s="39">
        <v>14.185700000000001</v>
      </c>
      <c r="AB151" s="39">
        <v>0</v>
      </c>
      <c r="AC151" s="39">
        <v>14.185700000000001</v>
      </c>
      <c r="AD151" s="39">
        <v>0</v>
      </c>
      <c r="AE151" s="39">
        <v>0</v>
      </c>
      <c r="AF151" s="39">
        <v>14.185700000000001</v>
      </c>
      <c r="AG151" s="39">
        <v>0</v>
      </c>
      <c r="AH151" s="39">
        <v>0</v>
      </c>
      <c r="AI151" s="39" t="s">
        <v>265</v>
      </c>
      <c r="AJ151" s="39" t="s">
        <v>265</v>
      </c>
      <c r="AK151" s="39" t="s">
        <v>265</v>
      </c>
      <c r="AL151" s="39" t="s">
        <v>265</v>
      </c>
      <c r="AM151" s="39">
        <v>18.5138</v>
      </c>
    </row>
    <row r="152" spans="1:39" hidden="1" outlineLevel="1">
      <c r="A152" s="9">
        <v>44835</v>
      </c>
      <c r="B152" s="39">
        <v>37.337699999999998</v>
      </c>
      <c r="C152" s="39">
        <v>38.857900000000001</v>
      </c>
      <c r="D152" s="39">
        <v>42.832099999999997</v>
      </c>
      <c r="E152" s="39">
        <v>38.570599999999999</v>
      </c>
      <c r="F152" s="39">
        <v>39.158299999999997</v>
      </c>
      <c r="G152" s="39">
        <v>33.100099999999998</v>
      </c>
      <c r="H152" s="39">
        <v>15.385199999999999</v>
      </c>
      <c r="I152" s="39">
        <v>38.858199999999997</v>
      </c>
      <c r="J152" s="39">
        <v>42.863199999999999</v>
      </c>
      <c r="K152" s="39">
        <v>38.570599999999999</v>
      </c>
      <c r="L152" s="39">
        <v>39.158299999999997</v>
      </c>
      <c r="M152" s="39">
        <v>33.100099999999998</v>
      </c>
      <c r="N152" s="39">
        <v>15.385199999999999</v>
      </c>
      <c r="O152" s="39">
        <v>38.137</v>
      </c>
      <c r="P152" s="39">
        <v>38.137</v>
      </c>
      <c r="Q152" s="39" t="s">
        <v>265</v>
      </c>
      <c r="R152" s="39" t="s">
        <v>265</v>
      </c>
      <c r="S152" s="39" t="s">
        <v>265</v>
      </c>
      <c r="T152" s="39" t="s">
        <v>265</v>
      </c>
      <c r="U152" s="39">
        <v>17.019300000000001</v>
      </c>
      <c r="V152" s="39">
        <v>0</v>
      </c>
      <c r="W152" s="39">
        <v>17.019300000000001</v>
      </c>
      <c r="X152" s="39">
        <v>0</v>
      </c>
      <c r="Y152" s="39">
        <v>17.869499999999999</v>
      </c>
      <c r="Z152" s="39">
        <v>16.619299999999999</v>
      </c>
      <c r="AA152" s="39">
        <v>17.019300000000001</v>
      </c>
      <c r="AB152" s="39">
        <v>0</v>
      </c>
      <c r="AC152" s="39">
        <v>17.019300000000001</v>
      </c>
      <c r="AD152" s="39">
        <v>0</v>
      </c>
      <c r="AE152" s="39">
        <v>17.869499999999999</v>
      </c>
      <c r="AF152" s="39">
        <v>16.619299999999999</v>
      </c>
      <c r="AG152" s="39">
        <v>0</v>
      </c>
      <c r="AH152" s="39">
        <v>0</v>
      </c>
      <c r="AI152" s="39" t="s">
        <v>265</v>
      </c>
      <c r="AJ152" s="39" t="s">
        <v>265</v>
      </c>
      <c r="AK152" s="39" t="s">
        <v>265</v>
      </c>
      <c r="AL152" s="39" t="s">
        <v>265</v>
      </c>
      <c r="AM152" s="39">
        <v>18.476199999999999</v>
      </c>
    </row>
    <row r="153" spans="1:39" hidden="1" outlineLevel="1">
      <c r="A153" s="9">
        <v>44866</v>
      </c>
      <c r="B153" s="39">
        <v>36.375900000000001</v>
      </c>
      <c r="C153" s="39">
        <v>37.6599</v>
      </c>
      <c r="D153" s="39">
        <v>42.879399999999997</v>
      </c>
      <c r="E153" s="39">
        <v>37.195099999999996</v>
      </c>
      <c r="F153" s="39">
        <v>37.322899999999997</v>
      </c>
      <c r="G153" s="39">
        <v>36.685000000000002</v>
      </c>
      <c r="H153" s="39">
        <v>15.212</v>
      </c>
      <c r="I153" s="39">
        <v>37.659300000000002</v>
      </c>
      <c r="J153" s="39">
        <v>42.874499999999998</v>
      </c>
      <c r="K153" s="39">
        <v>37.195099999999996</v>
      </c>
      <c r="L153" s="39">
        <v>37.322899999999997</v>
      </c>
      <c r="M153" s="39">
        <v>36.685000000000002</v>
      </c>
      <c r="N153" s="39">
        <v>15.212</v>
      </c>
      <c r="O153" s="39">
        <v>54.958199999999998</v>
      </c>
      <c r="P153" s="39">
        <v>54.958199999999998</v>
      </c>
      <c r="Q153" s="39">
        <v>0</v>
      </c>
      <c r="R153" s="39" t="s">
        <v>265</v>
      </c>
      <c r="S153" s="39" t="s">
        <v>265</v>
      </c>
      <c r="T153" s="39">
        <v>0</v>
      </c>
      <c r="U153" s="39">
        <v>10.142099999999999</v>
      </c>
      <c r="V153" s="39">
        <v>0</v>
      </c>
      <c r="W153" s="39">
        <v>10.142099999999999</v>
      </c>
      <c r="X153" s="39">
        <v>0</v>
      </c>
      <c r="Y153" s="39">
        <v>0</v>
      </c>
      <c r="Z153" s="39">
        <v>10.142099999999999</v>
      </c>
      <c r="AA153" s="39">
        <v>11.0962</v>
      </c>
      <c r="AB153" s="39">
        <v>0</v>
      </c>
      <c r="AC153" s="39">
        <v>11.0962</v>
      </c>
      <c r="AD153" s="39">
        <v>0</v>
      </c>
      <c r="AE153" s="39">
        <v>0</v>
      </c>
      <c r="AF153" s="39">
        <v>11.0962</v>
      </c>
      <c r="AG153" s="39">
        <v>1E-3</v>
      </c>
      <c r="AH153" s="39">
        <v>0</v>
      </c>
      <c r="AI153" s="39">
        <v>1E-3</v>
      </c>
      <c r="AJ153" s="39" t="s">
        <v>265</v>
      </c>
      <c r="AK153" s="39" t="s">
        <v>265</v>
      </c>
      <c r="AL153" s="39">
        <v>1E-3</v>
      </c>
      <c r="AM153" s="39">
        <v>19.636500000000002</v>
      </c>
    </row>
    <row r="154" spans="1:39" hidden="1" outlineLevel="1">
      <c r="A154" s="9">
        <v>44896</v>
      </c>
      <c r="B154" s="39">
        <v>35.698300000000003</v>
      </c>
      <c r="C154" s="39">
        <v>37.46</v>
      </c>
      <c r="D154" s="39">
        <v>42.178199999999997</v>
      </c>
      <c r="E154" s="39">
        <v>37.073999999999998</v>
      </c>
      <c r="F154" s="39">
        <v>37.336799999999997</v>
      </c>
      <c r="G154" s="39">
        <v>34.418799999999997</v>
      </c>
      <c r="H154" s="39">
        <v>10.219099999999999</v>
      </c>
      <c r="I154" s="39">
        <v>37.458599999999997</v>
      </c>
      <c r="J154" s="39">
        <v>42.174599999999998</v>
      </c>
      <c r="K154" s="39">
        <v>37.073999999999998</v>
      </c>
      <c r="L154" s="39">
        <v>37.336799999999997</v>
      </c>
      <c r="M154" s="39">
        <v>34.418799999999997</v>
      </c>
      <c r="N154" s="39">
        <v>10.219099999999999</v>
      </c>
      <c r="O154" s="39">
        <v>43.3996</v>
      </c>
      <c r="P154" s="39">
        <v>43.3996</v>
      </c>
      <c r="Q154" s="39" t="s">
        <v>265</v>
      </c>
      <c r="R154" s="39" t="s">
        <v>265</v>
      </c>
      <c r="S154" s="39" t="s">
        <v>265</v>
      </c>
      <c r="T154" s="39" t="s">
        <v>265</v>
      </c>
      <c r="U154" s="39">
        <v>9.1527999999999992</v>
      </c>
      <c r="V154" s="39">
        <v>0</v>
      </c>
      <c r="W154" s="39">
        <v>9.1527999999999992</v>
      </c>
      <c r="X154" s="39">
        <v>0</v>
      </c>
      <c r="Y154" s="39">
        <v>0</v>
      </c>
      <c r="Z154" s="39">
        <v>9.1527999999999992</v>
      </c>
      <c r="AA154" s="39">
        <v>9.1527999999999992</v>
      </c>
      <c r="AB154" s="39">
        <v>0</v>
      </c>
      <c r="AC154" s="39">
        <v>9.1527999999999992</v>
      </c>
      <c r="AD154" s="39">
        <v>0</v>
      </c>
      <c r="AE154" s="39">
        <v>0</v>
      </c>
      <c r="AF154" s="39">
        <v>9.1527999999999992</v>
      </c>
      <c r="AG154" s="39">
        <v>0</v>
      </c>
      <c r="AH154" s="39">
        <v>0</v>
      </c>
      <c r="AI154" s="39" t="s">
        <v>265</v>
      </c>
      <c r="AJ154" s="39" t="s">
        <v>265</v>
      </c>
      <c r="AK154" s="39" t="s">
        <v>265</v>
      </c>
      <c r="AL154" s="39" t="s">
        <v>265</v>
      </c>
      <c r="AM154" s="39">
        <v>19.991299999999999</v>
      </c>
    </row>
    <row r="155" spans="1:39" hidden="1" outlineLevel="1">
      <c r="A155" s="9">
        <v>44927</v>
      </c>
      <c r="B155" s="39">
        <v>36.452500000000001</v>
      </c>
      <c r="C155" s="39">
        <v>38.243099999999998</v>
      </c>
      <c r="D155" s="39">
        <v>41.666899999999998</v>
      </c>
      <c r="E155" s="39">
        <v>37.9572</v>
      </c>
      <c r="F155" s="39">
        <v>38.099899999999998</v>
      </c>
      <c r="G155" s="39">
        <v>35.666400000000003</v>
      </c>
      <c r="H155" s="39">
        <v>27.008199999999999</v>
      </c>
      <c r="I155" s="39">
        <v>38.243099999999998</v>
      </c>
      <c r="J155" s="39">
        <v>41.673499999999997</v>
      </c>
      <c r="K155" s="39">
        <v>37.9572</v>
      </c>
      <c r="L155" s="39">
        <v>38.099899999999998</v>
      </c>
      <c r="M155" s="39">
        <v>35.666400000000003</v>
      </c>
      <c r="N155" s="39">
        <v>27.008199999999999</v>
      </c>
      <c r="O155" s="39">
        <v>38.427199999999999</v>
      </c>
      <c r="P155" s="39">
        <v>38.427199999999999</v>
      </c>
      <c r="Q155" s="39" t="s">
        <v>265</v>
      </c>
      <c r="R155" s="39" t="s">
        <v>265</v>
      </c>
      <c r="S155" s="39" t="s">
        <v>265</v>
      </c>
      <c r="T155" s="39" t="s">
        <v>265</v>
      </c>
      <c r="U155" s="39">
        <v>10.871499999999999</v>
      </c>
      <c r="V155" s="39">
        <v>0</v>
      </c>
      <c r="W155" s="39">
        <v>10.871499999999999</v>
      </c>
      <c r="X155" s="39">
        <v>0</v>
      </c>
      <c r="Y155" s="39">
        <v>18.18</v>
      </c>
      <c r="Z155" s="39">
        <v>10.461600000000001</v>
      </c>
      <c r="AA155" s="39">
        <v>10.871499999999999</v>
      </c>
      <c r="AB155" s="39">
        <v>0</v>
      </c>
      <c r="AC155" s="39">
        <v>10.871499999999999</v>
      </c>
      <c r="AD155" s="39">
        <v>0</v>
      </c>
      <c r="AE155" s="39">
        <v>18.18</v>
      </c>
      <c r="AF155" s="39">
        <v>10.461600000000001</v>
      </c>
      <c r="AG155" s="39">
        <v>0</v>
      </c>
      <c r="AH155" s="39">
        <v>0</v>
      </c>
      <c r="AI155" s="39" t="s">
        <v>265</v>
      </c>
      <c r="AJ155" s="39" t="s">
        <v>265</v>
      </c>
      <c r="AK155" s="39" t="s">
        <v>265</v>
      </c>
      <c r="AL155" s="39" t="s">
        <v>265</v>
      </c>
      <c r="AM155" s="39">
        <v>20.046700000000001</v>
      </c>
    </row>
    <row r="156" spans="1:39" hidden="1" outlineLevel="1">
      <c r="A156" s="9">
        <v>44958</v>
      </c>
      <c r="B156" s="39">
        <v>37.148200000000003</v>
      </c>
      <c r="C156" s="39">
        <v>38.423499999999997</v>
      </c>
      <c r="D156" s="39">
        <v>42.483400000000003</v>
      </c>
      <c r="E156" s="39">
        <v>38.063699999999997</v>
      </c>
      <c r="F156" s="39">
        <v>38.119</v>
      </c>
      <c r="G156" s="39">
        <v>37.451099999999997</v>
      </c>
      <c r="H156" s="39">
        <v>18.433299999999999</v>
      </c>
      <c r="I156" s="39">
        <v>38.422199999999997</v>
      </c>
      <c r="J156" s="39">
        <v>42.474400000000003</v>
      </c>
      <c r="K156" s="39">
        <v>38.063699999999997</v>
      </c>
      <c r="L156" s="39">
        <v>38.119</v>
      </c>
      <c r="M156" s="39">
        <v>37.451099999999997</v>
      </c>
      <c r="N156" s="39">
        <v>18.433299999999999</v>
      </c>
      <c r="O156" s="39">
        <v>47.544600000000003</v>
      </c>
      <c r="P156" s="39">
        <v>47.544600000000003</v>
      </c>
      <c r="Q156" s="39" t="s">
        <v>265</v>
      </c>
      <c r="R156" s="39" t="s">
        <v>265</v>
      </c>
      <c r="S156" s="39" t="s">
        <v>265</v>
      </c>
      <c r="T156" s="39" t="s">
        <v>265</v>
      </c>
      <c r="U156" s="39">
        <v>8.7210999999999999</v>
      </c>
      <c r="V156" s="39">
        <v>0</v>
      </c>
      <c r="W156" s="39">
        <v>8.7210999999999999</v>
      </c>
      <c r="X156" s="39">
        <v>0</v>
      </c>
      <c r="Y156" s="39">
        <v>16.149999999999999</v>
      </c>
      <c r="Z156" s="39">
        <v>8.7194000000000003</v>
      </c>
      <c r="AA156" s="39">
        <v>8.7210999999999999</v>
      </c>
      <c r="AB156" s="39">
        <v>0</v>
      </c>
      <c r="AC156" s="39">
        <v>8.7210999999999999</v>
      </c>
      <c r="AD156" s="39">
        <v>0</v>
      </c>
      <c r="AE156" s="39">
        <v>16.149999999999999</v>
      </c>
      <c r="AF156" s="39">
        <v>8.7194000000000003</v>
      </c>
      <c r="AG156" s="39">
        <v>0</v>
      </c>
      <c r="AH156" s="39">
        <v>0</v>
      </c>
      <c r="AI156" s="39" t="s">
        <v>265</v>
      </c>
      <c r="AJ156" s="39" t="s">
        <v>265</v>
      </c>
      <c r="AK156" s="39" t="s">
        <v>265</v>
      </c>
      <c r="AL156" s="39" t="s">
        <v>265</v>
      </c>
      <c r="AM156" s="39">
        <v>21.484400000000001</v>
      </c>
    </row>
    <row r="157" spans="1:39" hidden="1" outlineLevel="1">
      <c r="A157" s="9">
        <v>44986</v>
      </c>
      <c r="B157" s="39">
        <v>37.852499999999999</v>
      </c>
      <c r="C157" s="39">
        <v>38.7714</v>
      </c>
      <c r="D157" s="39">
        <v>42.118699999999997</v>
      </c>
      <c r="E157" s="39">
        <v>38.483600000000003</v>
      </c>
      <c r="F157" s="39">
        <v>38.554900000000004</v>
      </c>
      <c r="G157" s="39">
        <v>39.3553</v>
      </c>
      <c r="H157" s="39">
        <v>19.3308</v>
      </c>
      <c r="I157" s="39">
        <v>38.770499999999998</v>
      </c>
      <c r="J157" s="39">
        <v>42.1128</v>
      </c>
      <c r="K157" s="39">
        <v>38.483600000000003</v>
      </c>
      <c r="L157" s="39">
        <v>38.554900000000004</v>
      </c>
      <c r="M157" s="39">
        <v>39.3553</v>
      </c>
      <c r="N157" s="39">
        <v>19.3308</v>
      </c>
      <c r="O157" s="39">
        <v>46.032899999999998</v>
      </c>
      <c r="P157" s="39">
        <v>46.032899999999998</v>
      </c>
      <c r="Q157" s="39" t="s">
        <v>265</v>
      </c>
      <c r="R157" s="39" t="s">
        <v>265</v>
      </c>
      <c r="S157" s="39" t="s">
        <v>265</v>
      </c>
      <c r="T157" s="39" t="s">
        <v>265</v>
      </c>
      <c r="U157" s="39">
        <v>16.002800000000001</v>
      </c>
      <c r="V157" s="39">
        <v>0</v>
      </c>
      <c r="W157" s="39">
        <v>16.002800000000001</v>
      </c>
      <c r="X157" s="39">
        <v>0</v>
      </c>
      <c r="Y157" s="39">
        <v>0</v>
      </c>
      <c r="Z157" s="39">
        <v>16.002800000000001</v>
      </c>
      <c r="AA157" s="39">
        <v>16.002800000000001</v>
      </c>
      <c r="AB157" s="39">
        <v>0</v>
      </c>
      <c r="AC157" s="39">
        <v>16.002800000000001</v>
      </c>
      <c r="AD157" s="39">
        <v>0</v>
      </c>
      <c r="AE157" s="39">
        <v>0</v>
      </c>
      <c r="AF157" s="39">
        <v>16.002800000000001</v>
      </c>
      <c r="AG157" s="39">
        <v>0</v>
      </c>
      <c r="AH157" s="39">
        <v>0</v>
      </c>
      <c r="AI157" s="39" t="s">
        <v>265</v>
      </c>
      <c r="AJ157" s="39" t="s">
        <v>265</v>
      </c>
      <c r="AK157" s="39" t="s">
        <v>265</v>
      </c>
      <c r="AL157" s="39" t="s">
        <v>265</v>
      </c>
      <c r="AM157" s="39">
        <v>22.723400000000002</v>
      </c>
    </row>
    <row r="158" spans="1:39" hidden="1" outlineLevel="1">
      <c r="A158" s="9">
        <v>45017</v>
      </c>
      <c r="B158" s="39">
        <v>37.357900000000001</v>
      </c>
      <c r="C158" s="39">
        <v>38.564900000000002</v>
      </c>
      <c r="D158" s="39">
        <v>42.774700000000003</v>
      </c>
      <c r="E158" s="39">
        <v>38.215600000000002</v>
      </c>
      <c r="F158" s="39">
        <v>38.379800000000003</v>
      </c>
      <c r="G158" s="39">
        <v>37.225000000000001</v>
      </c>
      <c r="H158" s="39">
        <v>21.8886</v>
      </c>
      <c r="I158" s="39">
        <v>38.563099999999999</v>
      </c>
      <c r="J158" s="39">
        <v>42.758400000000002</v>
      </c>
      <c r="K158" s="39">
        <v>38.215600000000002</v>
      </c>
      <c r="L158" s="39">
        <v>38.379800000000003</v>
      </c>
      <c r="M158" s="39">
        <v>37.225000000000001</v>
      </c>
      <c r="N158" s="39">
        <v>21.8886</v>
      </c>
      <c r="O158" s="39">
        <v>52.113999999999997</v>
      </c>
      <c r="P158" s="39">
        <v>52.113999999999997</v>
      </c>
      <c r="Q158" s="39" t="s">
        <v>265</v>
      </c>
      <c r="R158" s="39" t="s">
        <v>265</v>
      </c>
      <c r="S158" s="39" t="s">
        <v>265</v>
      </c>
      <c r="T158" s="39" t="s">
        <v>265</v>
      </c>
      <c r="U158" s="39">
        <v>17.666</v>
      </c>
      <c r="V158" s="39">
        <v>0</v>
      </c>
      <c r="W158" s="39">
        <v>17.666</v>
      </c>
      <c r="X158" s="39">
        <v>0</v>
      </c>
      <c r="Y158" s="39">
        <v>19.39</v>
      </c>
      <c r="Z158" s="39">
        <v>17.272600000000001</v>
      </c>
      <c r="AA158" s="39">
        <v>17.666</v>
      </c>
      <c r="AB158" s="39">
        <v>0</v>
      </c>
      <c r="AC158" s="39">
        <v>17.666</v>
      </c>
      <c r="AD158" s="39">
        <v>0</v>
      </c>
      <c r="AE158" s="39">
        <v>19.39</v>
      </c>
      <c r="AF158" s="39">
        <v>17.272600000000001</v>
      </c>
      <c r="AG158" s="39">
        <v>0</v>
      </c>
      <c r="AH158" s="39">
        <v>0</v>
      </c>
      <c r="AI158" s="39" t="s">
        <v>265</v>
      </c>
      <c r="AJ158" s="39" t="s">
        <v>265</v>
      </c>
      <c r="AK158" s="39" t="s">
        <v>265</v>
      </c>
      <c r="AL158" s="39" t="s">
        <v>265</v>
      </c>
      <c r="AM158" s="39">
        <v>22.328700000000001</v>
      </c>
    </row>
    <row r="159" spans="1:39" hidden="1" outlineLevel="1">
      <c r="A159" s="9">
        <v>45047</v>
      </c>
      <c r="B159" s="39">
        <v>37.656799999999997</v>
      </c>
      <c r="C159" s="39">
        <v>38.8414</v>
      </c>
      <c r="D159" s="39">
        <v>43.553600000000003</v>
      </c>
      <c r="E159" s="39">
        <v>38.4938</v>
      </c>
      <c r="F159" s="39">
        <v>38.414700000000003</v>
      </c>
      <c r="G159" s="39">
        <v>40.544199999999996</v>
      </c>
      <c r="H159" s="39">
        <v>26.3598</v>
      </c>
      <c r="I159" s="39">
        <v>38.840499999999999</v>
      </c>
      <c r="J159" s="39">
        <v>43.545499999999997</v>
      </c>
      <c r="K159" s="39">
        <v>38.4938</v>
      </c>
      <c r="L159" s="39">
        <v>38.414700000000003</v>
      </c>
      <c r="M159" s="39">
        <v>40.544199999999996</v>
      </c>
      <c r="N159" s="39">
        <v>26.3598</v>
      </c>
      <c r="O159" s="39">
        <v>50.3078</v>
      </c>
      <c r="P159" s="39">
        <v>50.3078</v>
      </c>
      <c r="Q159" s="39">
        <v>0</v>
      </c>
      <c r="R159" s="39" t="s">
        <v>265</v>
      </c>
      <c r="S159" s="39" t="s">
        <v>265</v>
      </c>
      <c r="T159" s="39">
        <v>0</v>
      </c>
      <c r="U159" s="39">
        <v>10.2896</v>
      </c>
      <c r="V159" s="39">
        <v>0</v>
      </c>
      <c r="W159" s="39">
        <v>10.2896</v>
      </c>
      <c r="X159" s="39">
        <v>0</v>
      </c>
      <c r="Y159" s="39">
        <v>0</v>
      </c>
      <c r="Z159" s="39">
        <v>10.2896</v>
      </c>
      <c r="AA159" s="39">
        <v>10.372400000000001</v>
      </c>
      <c r="AB159" s="39">
        <v>0</v>
      </c>
      <c r="AC159" s="39">
        <v>10.372400000000001</v>
      </c>
      <c r="AD159" s="39">
        <v>0</v>
      </c>
      <c r="AE159" s="39">
        <v>0</v>
      </c>
      <c r="AF159" s="39">
        <v>10.372400000000001</v>
      </c>
      <c r="AG159" s="39">
        <v>8.99</v>
      </c>
      <c r="AH159" s="39">
        <v>0</v>
      </c>
      <c r="AI159" s="39">
        <v>8.99</v>
      </c>
      <c r="AJ159" s="39" t="s">
        <v>265</v>
      </c>
      <c r="AK159" s="39" t="s">
        <v>265</v>
      </c>
      <c r="AL159" s="39">
        <v>8.99</v>
      </c>
      <c r="AM159" s="39">
        <v>23.793900000000001</v>
      </c>
    </row>
    <row r="160" spans="1:39" hidden="1" outlineLevel="1">
      <c r="A160" s="9">
        <v>45078</v>
      </c>
      <c r="B160" s="39">
        <v>35.938200000000002</v>
      </c>
      <c r="C160" s="39">
        <v>37.880699999999997</v>
      </c>
      <c r="D160" s="39">
        <v>43.781300000000002</v>
      </c>
      <c r="E160" s="39">
        <v>37.515099999999997</v>
      </c>
      <c r="F160" s="39">
        <v>37.6599</v>
      </c>
      <c r="G160" s="39">
        <v>35.750100000000003</v>
      </c>
      <c r="H160" s="39">
        <v>32.374400000000001</v>
      </c>
      <c r="I160" s="39">
        <v>37.879399999999997</v>
      </c>
      <c r="J160" s="39">
        <v>43.777500000000003</v>
      </c>
      <c r="K160" s="39">
        <v>37.515099999999997</v>
      </c>
      <c r="L160" s="39">
        <v>37.6599</v>
      </c>
      <c r="M160" s="39">
        <v>35.750100000000003</v>
      </c>
      <c r="N160" s="39">
        <v>32.374400000000001</v>
      </c>
      <c r="O160" s="39">
        <v>44.912300000000002</v>
      </c>
      <c r="P160" s="39">
        <v>44.912300000000002</v>
      </c>
      <c r="Q160" s="39" t="s">
        <v>265</v>
      </c>
      <c r="R160" s="39" t="s">
        <v>265</v>
      </c>
      <c r="S160" s="39" t="s">
        <v>265</v>
      </c>
      <c r="T160" s="39" t="s">
        <v>265</v>
      </c>
      <c r="U160" s="39">
        <v>10.149100000000001</v>
      </c>
      <c r="V160" s="39">
        <v>0</v>
      </c>
      <c r="W160" s="39">
        <v>10.149100000000001</v>
      </c>
      <c r="X160" s="39">
        <v>0</v>
      </c>
      <c r="Y160" s="39">
        <v>0</v>
      </c>
      <c r="Z160" s="39">
        <v>10.149100000000001</v>
      </c>
      <c r="AA160" s="39">
        <v>10.149100000000001</v>
      </c>
      <c r="AB160" s="39">
        <v>0</v>
      </c>
      <c r="AC160" s="39">
        <v>10.149100000000001</v>
      </c>
      <c r="AD160" s="39">
        <v>0</v>
      </c>
      <c r="AE160" s="39">
        <v>0</v>
      </c>
      <c r="AF160" s="39">
        <v>10.149100000000001</v>
      </c>
      <c r="AG160" s="39">
        <v>0</v>
      </c>
      <c r="AH160" s="39">
        <v>0</v>
      </c>
      <c r="AI160" s="39" t="s">
        <v>265</v>
      </c>
      <c r="AJ160" s="39" t="s">
        <v>265</v>
      </c>
      <c r="AK160" s="39" t="s">
        <v>265</v>
      </c>
      <c r="AL160" s="39" t="s">
        <v>265</v>
      </c>
      <c r="AM160" s="39">
        <v>23.854900000000001</v>
      </c>
    </row>
    <row r="161" spans="1:39" hidden="1" outlineLevel="1">
      <c r="A161" s="9">
        <v>45108</v>
      </c>
      <c r="B161" s="39">
        <v>36.364400000000003</v>
      </c>
      <c r="C161" s="39">
        <v>37.978200000000001</v>
      </c>
      <c r="D161" s="39">
        <v>44.8337</v>
      </c>
      <c r="E161" s="39">
        <v>37.590699999999998</v>
      </c>
      <c r="F161" s="39">
        <v>38.147300000000001</v>
      </c>
      <c r="G161" s="39">
        <v>31.785599999999999</v>
      </c>
      <c r="H161" s="39">
        <v>28.064599999999999</v>
      </c>
      <c r="I161" s="39">
        <v>37.976599999999998</v>
      </c>
      <c r="J161" s="39">
        <v>44.814999999999998</v>
      </c>
      <c r="K161" s="39">
        <v>37.590699999999998</v>
      </c>
      <c r="L161" s="39">
        <v>38.147300000000001</v>
      </c>
      <c r="M161" s="39">
        <v>31.785599999999999</v>
      </c>
      <c r="N161" s="39">
        <v>28.064599999999999</v>
      </c>
      <c r="O161" s="39">
        <v>56.384900000000002</v>
      </c>
      <c r="P161" s="39">
        <v>56.384900000000002</v>
      </c>
      <c r="Q161" s="39" t="s">
        <v>265</v>
      </c>
      <c r="R161" s="39" t="s">
        <v>265</v>
      </c>
      <c r="S161" s="39" t="s">
        <v>265</v>
      </c>
      <c r="T161" s="39" t="s">
        <v>265</v>
      </c>
      <c r="U161" s="39">
        <v>10.0382</v>
      </c>
      <c r="V161" s="39">
        <v>0</v>
      </c>
      <c r="W161" s="39">
        <v>10.0382</v>
      </c>
      <c r="X161" s="39">
        <v>0</v>
      </c>
      <c r="Y161" s="39">
        <v>20.959599999999998</v>
      </c>
      <c r="Z161" s="39">
        <v>9.5846999999999998</v>
      </c>
      <c r="AA161" s="39">
        <v>10.0382</v>
      </c>
      <c r="AB161" s="39">
        <v>0</v>
      </c>
      <c r="AC161" s="39">
        <v>10.0382</v>
      </c>
      <c r="AD161" s="39">
        <v>0</v>
      </c>
      <c r="AE161" s="39">
        <v>20.959599999999998</v>
      </c>
      <c r="AF161" s="39">
        <v>9.5846999999999998</v>
      </c>
      <c r="AG161" s="39">
        <v>0</v>
      </c>
      <c r="AH161" s="39">
        <v>0</v>
      </c>
      <c r="AI161" s="39" t="s">
        <v>265</v>
      </c>
      <c r="AJ161" s="39" t="s">
        <v>265</v>
      </c>
      <c r="AK161" s="39" t="s">
        <v>265</v>
      </c>
      <c r="AL161" s="39" t="s">
        <v>265</v>
      </c>
      <c r="AM161" s="39">
        <v>24.058599999999998</v>
      </c>
    </row>
    <row r="162" spans="1:39" hidden="1" outlineLevel="1">
      <c r="A162" s="9">
        <v>45139</v>
      </c>
      <c r="B162" s="39">
        <v>36.122</v>
      </c>
      <c r="C162" s="39">
        <v>37.823399999999999</v>
      </c>
      <c r="D162" s="39">
        <v>43.586199999999998</v>
      </c>
      <c r="E162" s="39">
        <v>37.4574</v>
      </c>
      <c r="F162" s="39">
        <v>38.418799999999997</v>
      </c>
      <c r="G162" s="39">
        <v>28.869199999999999</v>
      </c>
      <c r="H162" s="39">
        <v>24.484400000000001</v>
      </c>
      <c r="I162" s="39">
        <v>37.822499999999998</v>
      </c>
      <c r="J162" s="39">
        <v>43.580500000000001</v>
      </c>
      <c r="K162" s="39">
        <v>37.4574</v>
      </c>
      <c r="L162" s="39">
        <v>38.418799999999997</v>
      </c>
      <c r="M162" s="39">
        <v>28.869199999999999</v>
      </c>
      <c r="N162" s="39">
        <v>24.484400000000001</v>
      </c>
      <c r="O162" s="39">
        <v>47.13</v>
      </c>
      <c r="P162" s="39">
        <v>47.13</v>
      </c>
      <c r="Q162" s="39" t="s">
        <v>265</v>
      </c>
      <c r="R162" s="39" t="s">
        <v>265</v>
      </c>
      <c r="S162" s="39" t="s">
        <v>265</v>
      </c>
      <c r="T162" s="39" t="s">
        <v>265</v>
      </c>
      <c r="U162" s="39">
        <v>8.9541000000000004</v>
      </c>
      <c r="V162" s="39">
        <v>0</v>
      </c>
      <c r="W162" s="39">
        <v>8.9541000000000004</v>
      </c>
      <c r="X162" s="39">
        <v>0</v>
      </c>
      <c r="Y162" s="39">
        <v>0</v>
      </c>
      <c r="Z162" s="39">
        <v>8.9541000000000004</v>
      </c>
      <c r="AA162" s="39">
        <v>8.9541000000000004</v>
      </c>
      <c r="AB162" s="39">
        <v>0</v>
      </c>
      <c r="AC162" s="39">
        <v>8.9541000000000004</v>
      </c>
      <c r="AD162" s="39">
        <v>0</v>
      </c>
      <c r="AE162" s="39">
        <v>0</v>
      </c>
      <c r="AF162" s="39">
        <v>8.9541000000000004</v>
      </c>
      <c r="AG162" s="39">
        <v>0</v>
      </c>
      <c r="AH162" s="39">
        <v>0</v>
      </c>
      <c r="AI162" s="39" t="s">
        <v>265</v>
      </c>
      <c r="AJ162" s="39" t="s">
        <v>265</v>
      </c>
      <c r="AK162" s="39" t="s">
        <v>265</v>
      </c>
      <c r="AL162" s="39" t="s">
        <v>265</v>
      </c>
      <c r="AM162" s="39">
        <v>23.995899999999999</v>
      </c>
    </row>
    <row r="163" spans="1:39" hidden="1" outlineLevel="1">
      <c r="A163" s="9">
        <v>45170</v>
      </c>
      <c r="B163" s="39">
        <v>35.7714</v>
      </c>
      <c r="C163" s="39">
        <v>37.449800000000003</v>
      </c>
      <c r="D163" s="39">
        <v>35.944299999999998</v>
      </c>
      <c r="E163" s="39">
        <v>37.5548</v>
      </c>
      <c r="F163" s="39">
        <v>38.616900000000001</v>
      </c>
      <c r="G163" s="39">
        <v>28.6388</v>
      </c>
      <c r="H163" s="39">
        <v>31.018899999999999</v>
      </c>
      <c r="I163" s="39">
        <v>37.448399999999999</v>
      </c>
      <c r="J163" s="39">
        <v>35.917499999999997</v>
      </c>
      <c r="K163" s="39">
        <v>37.5548</v>
      </c>
      <c r="L163" s="39">
        <v>38.616900000000001</v>
      </c>
      <c r="M163" s="39">
        <v>28.6388</v>
      </c>
      <c r="N163" s="39">
        <v>31.018899999999999</v>
      </c>
      <c r="O163" s="39">
        <v>42.838200000000001</v>
      </c>
      <c r="P163" s="39">
        <v>42.838200000000001</v>
      </c>
      <c r="Q163" s="39" t="s">
        <v>265</v>
      </c>
      <c r="R163" s="39" t="s">
        <v>265</v>
      </c>
      <c r="S163" s="39" t="s">
        <v>265</v>
      </c>
      <c r="T163" s="39" t="s">
        <v>265</v>
      </c>
      <c r="U163" s="39">
        <v>9.6197999999999997</v>
      </c>
      <c r="V163" s="39">
        <v>0</v>
      </c>
      <c r="W163" s="39">
        <v>9.6197999999999997</v>
      </c>
      <c r="X163" s="39">
        <v>0</v>
      </c>
      <c r="Y163" s="39">
        <v>12.99</v>
      </c>
      <c r="Z163" s="39">
        <v>9.6135000000000002</v>
      </c>
      <c r="AA163" s="39">
        <v>9.6197999999999997</v>
      </c>
      <c r="AB163" s="39">
        <v>0</v>
      </c>
      <c r="AC163" s="39">
        <v>9.6197999999999997</v>
      </c>
      <c r="AD163" s="39">
        <v>0</v>
      </c>
      <c r="AE163" s="39">
        <v>12.99</v>
      </c>
      <c r="AF163" s="39">
        <v>9.6135000000000002</v>
      </c>
      <c r="AG163" s="39">
        <v>0</v>
      </c>
      <c r="AH163" s="39">
        <v>0</v>
      </c>
      <c r="AI163" s="39" t="s">
        <v>265</v>
      </c>
      <c r="AJ163" s="39" t="s">
        <v>265</v>
      </c>
      <c r="AK163" s="39" t="s">
        <v>265</v>
      </c>
      <c r="AL163" s="39" t="s">
        <v>265</v>
      </c>
      <c r="AM163" s="39">
        <v>23.172599999999999</v>
      </c>
    </row>
    <row r="164" spans="1:39" hidden="1" outlineLevel="1">
      <c r="A164" s="9">
        <v>45200</v>
      </c>
      <c r="B164" s="39">
        <v>36.275500000000001</v>
      </c>
      <c r="C164" s="39">
        <v>38.057499999999997</v>
      </c>
      <c r="D164" s="39">
        <v>43.552900000000001</v>
      </c>
      <c r="E164" s="39">
        <v>37.728499999999997</v>
      </c>
      <c r="F164" s="39">
        <v>38.5884</v>
      </c>
      <c r="G164" s="39">
        <v>24.523599999999998</v>
      </c>
      <c r="H164" s="39">
        <v>43.255400000000002</v>
      </c>
      <c r="I164" s="39">
        <v>38.056699999999999</v>
      </c>
      <c r="J164" s="39">
        <v>43.553199999999997</v>
      </c>
      <c r="K164" s="39">
        <v>37.728499999999997</v>
      </c>
      <c r="L164" s="39">
        <v>38.5884</v>
      </c>
      <c r="M164" s="39">
        <v>24.523599999999998</v>
      </c>
      <c r="N164" s="39">
        <v>43.255400000000002</v>
      </c>
      <c r="O164" s="39">
        <v>43.441800000000001</v>
      </c>
      <c r="P164" s="39">
        <v>43.441800000000001</v>
      </c>
      <c r="Q164" s="39" t="s">
        <v>265</v>
      </c>
      <c r="R164" s="39" t="s">
        <v>265</v>
      </c>
      <c r="S164" s="39" t="s">
        <v>265</v>
      </c>
      <c r="T164" s="39" t="s">
        <v>265</v>
      </c>
      <c r="U164" s="39">
        <v>9.8132999999999999</v>
      </c>
      <c r="V164" s="39">
        <v>0</v>
      </c>
      <c r="W164" s="39">
        <v>9.8132999999999999</v>
      </c>
      <c r="X164" s="39">
        <v>0</v>
      </c>
      <c r="Y164" s="39">
        <v>24.515599999999999</v>
      </c>
      <c r="Z164" s="39">
        <v>7.8814000000000002</v>
      </c>
      <c r="AA164" s="39">
        <v>9.8132999999999999</v>
      </c>
      <c r="AB164" s="39">
        <v>0</v>
      </c>
      <c r="AC164" s="39">
        <v>9.8132999999999999</v>
      </c>
      <c r="AD164" s="39">
        <v>0</v>
      </c>
      <c r="AE164" s="39">
        <v>24.515599999999999</v>
      </c>
      <c r="AF164" s="39">
        <v>7.8814000000000002</v>
      </c>
      <c r="AG164" s="39">
        <v>0</v>
      </c>
      <c r="AH164" s="39">
        <v>0</v>
      </c>
      <c r="AI164" s="39" t="s">
        <v>265</v>
      </c>
      <c r="AJ164" s="39" t="s">
        <v>265</v>
      </c>
      <c r="AK164" s="39" t="s">
        <v>265</v>
      </c>
      <c r="AL164" s="39" t="s">
        <v>265</v>
      </c>
      <c r="AM164" s="39">
        <v>21.939499999999999</v>
      </c>
    </row>
    <row r="165" spans="1:39" hidden="1" outlineLevel="1">
      <c r="A165" s="9">
        <v>45231</v>
      </c>
      <c r="B165" s="39">
        <v>35.676400000000001</v>
      </c>
      <c r="C165" s="39">
        <v>37.270800000000001</v>
      </c>
      <c r="D165" s="39">
        <v>42.867600000000003</v>
      </c>
      <c r="E165" s="39">
        <v>36.9617</v>
      </c>
      <c r="F165" s="39">
        <v>37.626300000000001</v>
      </c>
      <c r="G165" s="39">
        <v>26.352399999999999</v>
      </c>
      <c r="H165" s="39">
        <v>41.264899999999997</v>
      </c>
      <c r="I165" s="39">
        <v>37.270000000000003</v>
      </c>
      <c r="J165" s="39">
        <v>42.861499999999999</v>
      </c>
      <c r="K165" s="39">
        <v>36.9617</v>
      </c>
      <c r="L165" s="39">
        <v>37.626300000000001</v>
      </c>
      <c r="M165" s="39">
        <v>26.352399999999999</v>
      </c>
      <c r="N165" s="39">
        <v>41.264899999999997</v>
      </c>
      <c r="O165" s="39">
        <v>47.0366</v>
      </c>
      <c r="P165" s="39">
        <v>47.0366</v>
      </c>
      <c r="Q165" s="39" t="s">
        <v>265</v>
      </c>
      <c r="R165" s="39" t="s">
        <v>265</v>
      </c>
      <c r="S165" s="39" t="s">
        <v>265</v>
      </c>
      <c r="T165" s="39" t="s">
        <v>265</v>
      </c>
      <c r="U165" s="39">
        <v>9.2055000000000007</v>
      </c>
      <c r="V165" s="39">
        <v>0</v>
      </c>
      <c r="W165" s="39">
        <v>9.2055000000000007</v>
      </c>
      <c r="X165" s="39">
        <v>0</v>
      </c>
      <c r="Y165" s="39">
        <v>0</v>
      </c>
      <c r="Z165" s="39">
        <v>9.2055000000000007</v>
      </c>
      <c r="AA165" s="39">
        <v>9.2055000000000007</v>
      </c>
      <c r="AB165" s="39">
        <v>0</v>
      </c>
      <c r="AC165" s="39">
        <v>9.2055000000000007</v>
      </c>
      <c r="AD165" s="39">
        <v>0</v>
      </c>
      <c r="AE165" s="39">
        <v>0</v>
      </c>
      <c r="AF165" s="39">
        <v>9.2055000000000007</v>
      </c>
      <c r="AG165" s="39">
        <v>0</v>
      </c>
      <c r="AH165" s="39">
        <v>0</v>
      </c>
      <c r="AI165" s="39" t="s">
        <v>265</v>
      </c>
      <c r="AJ165" s="39" t="s">
        <v>265</v>
      </c>
      <c r="AK165" s="39" t="s">
        <v>265</v>
      </c>
      <c r="AL165" s="39" t="s">
        <v>265</v>
      </c>
      <c r="AM165" s="39">
        <v>21.7316</v>
      </c>
    </row>
    <row r="166" spans="1:39" hidden="1" outlineLevel="1">
      <c r="A166" s="9">
        <v>45261</v>
      </c>
      <c r="B166" s="39">
        <v>35.8001</v>
      </c>
      <c r="C166" s="39">
        <v>37.3033</v>
      </c>
      <c r="D166" s="39">
        <v>43.173099999999998</v>
      </c>
      <c r="E166" s="39">
        <v>36.9741</v>
      </c>
      <c r="F166" s="39">
        <v>38.120399999999997</v>
      </c>
      <c r="G166" s="39">
        <v>23.1418</v>
      </c>
      <c r="H166" s="39">
        <v>41.579500000000003</v>
      </c>
      <c r="I166" s="39">
        <v>37.302199999999999</v>
      </c>
      <c r="J166" s="39">
        <v>43.157299999999999</v>
      </c>
      <c r="K166" s="39">
        <v>36.9741</v>
      </c>
      <c r="L166" s="39">
        <v>38.120399999999997</v>
      </c>
      <c r="M166" s="39">
        <v>23.1418</v>
      </c>
      <c r="N166" s="39">
        <v>41.579500000000003</v>
      </c>
      <c r="O166" s="39">
        <v>59.929400000000001</v>
      </c>
      <c r="P166" s="39">
        <v>59.929400000000001</v>
      </c>
      <c r="Q166" s="39" t="s">
        <v>265</v>
      </c>
      <c r="R166" s="39" t="s">
        <v>265</v>
      </c>
      <c r="S166" s="39" t="s">
        <v>265</v>
      </c>
      <c r="T166" s="39" t="s">
        <v>265</v>
      </c>
      <c r="U166" s="39">
        <v>9.0992999999999995</v>
      </c>
      <c r="V166" s="39">
        <v>0</v>
      </c>
      <c r="W166" s="39">
        <v>9.0992999999999995</v>
      </c>
      <c r="X166" s="39">
        <v>0</v>
      </c>
      <c r="Y166" s="39">
        <v>12.99</v>
      </c>
      <c r="Z166" s="39">
        <v>9.0777000000000001</v>
      </c>
      <c r="AA166" s="39">
        <v>9.0992999999999995</v>
      </c>
      <c r="AB166" s="39">
        <v>0</v>
      </c>
      <c r="AC166" s="39">
        <v>9.0992999999999995</v>
      </c>
      <c r="AD166" s="39">
        <v>0</v>
      </c>
      <c r="AE166" s="39">
        <v>12.99</v>
      </c>
      <c r="AF166" s="39">
        <v>9.0777000000000001</v>
      </c>
      <c r="AG166" s="39">
        <v>0</v>
      </c>
      <c r="AH166" s="39">
        <v>0</v>
      </c>
      <c r="AI166" s="39" t="s">
        <v>265</v>
      </c>
      <c r="AJ166" s="39" t="s">
        <v>265</v>
      </c>
      <c r="AK166" s="39" t="s">
        <v>265</v>
      </c>
      <c r="AL166" s="39" t="s">
        <v>265</v>
      </c>
      <c r="AM166" s="39">
        <v>21.4693</v>
      </c>
    </row>
    <row r="167" spans="1:39" hidden="1" outlineLevel="1">
      <c r="A167" s="9">
        <v>45292</v>
      </c>
      <c r="B167" s="39">
        <v>36.047199999999997</v>
      </c>
      <c r="C167" s="39">
        <v>37.890700000000002</v>
      </c>
      <c r="D167" s="39">
        <v>42.906300000000002</v>
      </c>
      <c r="E167" s="39">
        <v>37.597900000000003</v>
      </c>
      <c r="F167" s="39">
        <v>38.339700000000001</v>
      </c>
      <c r="G167" s="39">
        <v>27.366700000000002</v>
      </c>
      <c r="H167" s="39">
        <v>40.238500000000002</v>
      </c>
      <c r="I167" s="39">
        <v>37.889499999999998</v>
      </c>
      <c r="J167" s="39">
        <v>42.898299999999999</v>
      </c>
      <c r="K167" s="39">
        <v>37.597900000000003</v>
      </c>
      <c r="L167" s="39">
        <v>38.339700000000001</v>
      </c>
      <c r="M167" s="39">
        <v>27.366700000000002</v>
      </c>
      <c r="N167" s="39">
        <v>40.238500000000002</v>
      </c>
      <c r="O167" s="39">
        <v>45.947200000000002</v>
      </c>
      <c r="P167" s="39">
        <v>45.947200000000002</v>
      </c>
      <c r="Q167" s="39" t="s">
        <v>265</v>
      </c>
      <c r="R167" s="39" t="s">
        <v>265</v>
      </c>
      <c r="S167" s="39" t="s">
        <v>265</v>
      </c>
      <c r="T167" s="39" t="s">
        <v>265</v>
      </c>
      <c r="U167" s="39">
        <v>11.557499999999999</v>
      </c>
      <c r="V167" s="39">
        <v>0</v>
      </c>
      <c r="W167" s="39">
        <v>11.557499999999999</v>
      </c>
      <c r="X167" s="39">
        <v>0</v>
      </c>
      <c r="Y167" s="39">
        <v>24.402100000000001</v>
      </c>
      <c r="Z167" s="39">
        <v>10.350300000000001</v>
      </c>
      <c r="AA167" s="39">
        <v>11.557499999999999</v>
      </c>
      <c r="AB167" s="39">
        <v>0</v>
      </c>
      <c r="AC167" s="39">
        <v>11.557499999999999</v>
      </c>
      <c r="AD167" s="39">
        <v>0</v>
      </c>
      <c r="AE167" s="39">
        <v>24.402100000000001</v>
      </c>
      <c r="AF167" s="39">
        <v>10.350300000000001</v>
      </c>
      <c r="AG167" s="39">
        <v>0</v>
      </c>
      <c r="AH167" s="39">
        <v>0</v>
      </c>
      <c r="AI167" s="39" t="s">
        <v>265</v>
      </c>
      <c r="AJ167" s="39" t="s">
        <v>265</v>
      </c>
      <c r="AK167" s="39" t="s">
        <v>265</v>
      </c>
      <c r="AL167" s="39" t="s">
        <v>265</v>
      </c>
      <c r="AM167" s="39">
        <v>20.9831</v>
      </c>
    </row>
    <row r="168" spans="1:39" hidden="1" outlineLevel="1">
      <c r="A168" s="9">
        <v>45323</v>
      </c>
      <c r="B168" s="39">
        <v>36.317500000000003</v>
      </c>
      <c r="C168" s="39">
        <v>37.892899999999997</v>
      </c>
      <c r="D168" s="39">
        <v>43.377499999999998</v>
      </c>
      <c r="E168" s="39">
        <v>37.570399999999999</v>
      </c>
      <c r="F168" s="39">
        <v>38.646099999999997</v>
      </c>
      <c r="G168" s="39">
        <v>25.1206</v>
      </c>
      <c r="H168" s="39">
        <v>41.502400000000002</v>
      </c>
      <c r="I168" s="39">
        <v>37.891199999999998</v>
      </c>
      <c r="J168" s="39">
        <v>43.364899999999999</v>
      </c>
      <c r="K168" s="39">
        <v>37.570399999999999</v>
      </c>
      <c r="L168" s="39">
        <v>38.646099999999997</v>
      </c>
      <c r="M168" s="39">
        <v>25.1206</v>
      </c>
      <c r="N168" s="39">
        <v>41.502400000000002</v>
      </c>
      <c r="O168" s="39">
        <v>47.305199999999999</v>
      </c>
      <c r="P168" s="39">
        <v>47.305199999999999</v>
      </c>
      <c r="Q168" s="39" t="s">
        <v>265</v>
      </c>
      <c r="R168" s="39" t="s">
        <v>265</v>
      </c>
      <c r="S168" s="39" t="s">
        <v>265</v>
      </c>
      <c r="T168" s="39" t="s">
        <v>265</v>
      </c>
      <c r="U168" s="39">
        <v>8.5559999999999992</v>
      </c>
      <c r="V168" s="39">
        <v>0</v>
      </c>
      <c r="W168" s="39">
        <v>8.5559999999999992</v>
      </c>
      <c r="X168" s="39">
        <v>0</v>
      </c>
      <c r="Y168" s="39">
        <v>18.649999999999999</v>
      </c>
      <c r="Z168" s="39">
        <v>8.5555000000000003</v>
      </c>
      <c r="AA168" s="39">
        <v>8.5559999999999992</v>
      </c>
      <c r="AB168" s="39">
        <v>0</v>
      </c>
      <c r="AC168" s="39">
        <v>8.5559999999999992</v>
      </c>
      <c r="AD168" s="39">
        <v>0</v>
      </c>
      <c r="AE168" s="39">
        <v>18.649999999999999</v>
      </c>
      <c r="AF168" s="39">
        <v>8.5555000000000003</v>
      </c>
      <c r="AG168" s="39">
        <v>0</v>
      </c>
      <c r="AH168" s="39">
        <v>0</v>
      </c>
      <c r="AI168" s="39" t="s">
        <v>265</v>
      </c>
      <c r="AJ168" s="39" t="s">
        <v>265</v>
      </c>
      <c r="AK168" s="39" t="s">
        <v>265</v>
      </c>
      <c r="AL168" s="39" t="s">
        <v>265</v>
      </c>
      <c r="AM168" s="39">
        <v>22.0548</v>
      </c>
    </row>
    <row r="169" spans="1:39" hidden="1" outlineLevel="1">
      <c r="A169" s="9">
        <v>45352</v>
      </c>
      <c r="B169" s="39">
        <v>35.838999999999999</v>
      </c>
      <c r="C169" s="39">
        <v>37.565399999999997</v>
      </c>
      <c r="D169" s="39">
        <v>36.832099999999997</v>
      </c>
      <c r="E169" s="39">
        <v>37.606400000000001</v>
      </c>
      <c r="F169" s="39">
        <v>38.806399999999996</v>
      </c>
      <c r="G169" s="39">
        <v>24.822399999999998</v>
      </c>
      <c r="H169" s="39">
        <v>38.861699999999999</v>
      </c>
      <c r="I169" s="39">
        <v>37.564300000000003</v>
      </c>
      <c r="J169" s="39">
        <v>36.809699999999999</v>
      </c>
      <c r="K169" s="39">
        <v>37.606400000000001</v>
      </c>
      <c r="L169" s="39">
        <v>38.806399999999996</v>
      </c>
      <c r="M169" s="39">
        <v>24.822399999999998</v>
      </c>
      <c r="N169" s="39">
        <v>38.861699999999999</v>
      </c>
      <c r="O169" s="39">
        <v>42.970199999999998</v>
      </c>
      <c r="P169" s="39">
        <v>42.970199999999998</v>
      </c>
      <c r="Q169" s="39" t="s">
        <v>265</v>
      </c>
      <c r="R169" s="39" t="s">
        <v>265</v>
      </c>
      <c r="S169" s="39" t="s">
        <v>265</v>
      </c>
      <c r="T169" s="39" t="s">
        <v>265</v>
      </c>
      <c r="U169" s="39">
        <v>7.6863999999999999</v>
      </c>
      <c r="V169" s="39">
        <v>0</v>
      </c>
      <c r="W169" s="39">
        <v>7.6863999999999999</v>
      </c>
      <c r="X169" s="39">
        <v>0</v>
      </c>
      <c r="Y169" s="39">
        <v>0</v>
      </c>
      <c r="Z169" s="39">
        <v>7.6863999999999999</v>
      </c>
      <c r="AA169" s="39">
        <v>7.6863999999999999</v>
      </c>
      <c r="AB169" s="39">
        <v>0</v>
      </c>
      <c r="AC169" s="39">
        <v>7.6863999999999999</v>
      </c>
      <c r="AD169" s="39">
        <v>0</v>
      </c>
      <c r="AE169" s="39">
        <v>0</v>
      </c>
      <c r="AF169" s="39">
        <v>7.6863999999999999</v>
      </c>
      <c r="AG169" s="39">
        <v>0</v>
      </c>
      <c r="AH169" s="39">
        <v>0</v>
      </c>
      <c r="AI169" s="39" t="s">
        <v>265</v>
      </c>
      <c r="AJ169" s="39" t="s">
        <v>265</v>
      </c>
      <c r="AK169" s="39" t="s">
        <v>265</v>
      </c>
      <c r="AL169" s="39" t="s">
        <v>265</v>
      </c>
      <c r="AM169" s="39">
        <v>21.278600000000001</v>
      </c>
    </row>
    <row r="170" spans="1:39" hidden="1" outlineLevel="1">
      <c r="A170" s="9">
        <v>45383</v>
      </c>
      <c r="B170" s="39">
        <v>35.287300000000002</v>
      </c>
      <c r="C170" s="39">
        <v>37.564399999999999</v>
      </c>
      <c r="D170" s="39">
        <v>38.170400000000001</v>
      </c>
      <c r="E170" s="39">
        <v>37.529699999999998</v>
      </c>
      <c r="F170" s="39">
        <v>38.6738</v>
      </c>
      <c r="G170" s="39">
        <v>24.9773</v>
      </c>
      <c r="H170" s="39">
        <v>40.313099999999999</v>
      </c>
      <c r="I170" s="39">
        <v>37.563499999999998</v>
      </c>
      <c r="J170" s="39">
        <v>38.154299999999999</v>
      </c>
      <c r="K170" s="39">
        <v>37.529699999999998</v>
      </c>
      <c r="L170" s="39">
        <v>38.6738</v>
      </c>
      <c r="M170" s="39">
        <v>24.9773</v>
      </c>
      <c r="N170" s="39">
        <v>40.313099999999999</v>
      </c>
      <c r="O170" s="39">
        <v>55.16</v>
      </c>
      <c r="P170" s="39">
        <v>55.16</v>
      </c>
      <c r="Q170" s="39" t="s">
        <v>265</v>
      </c>
      <c r="R170" s="39" t="s">
        <v>265</v>
      </c>
      <c r="S170" s="39" t="s">
        <v>265</v>
      </c>
      <c r="T170" s="39" t="s">
        <v>265</v>
      </c>
      <c r="U170" s="39">
        <v>9.0312999999999999</v>
      </c>
      <c r="V170" s="39">
        <v>0</v>
      </c>
      <c r="W170" s="39">
        <v>9.0312999999999999</v>
      </c>
      <c r="X170" s="39">
        <v>0</v>
      </c>
      <c r="Y170" s="39">
        <v>24.338899999999999</v>
      </c>
      <c r="Z170" s="39">
        <v>8.3573000000000004</v>
      </c>
      <c r="AA170" s="39">
        <v>9.0312999999999999</v>
      </c>
      <c r="AB170" s="39">
        <v>0</v>
      </c>
      <c r="AC170" s="39">
        <v>9.0312999999999999</v>
      </c>
      <c r="AD170" s="39">
        <v>0</v>
      </c>
      <c r="AE170" s="39">
        <v>24.338899999999999</v>
      </c>
      <c r="AF170" s="39">
        <v>8.3573000000000004</v>
      </c>
      <c r="AG170" s="39">
        <v>0</v>
      </c>
      <c r="AH170" s="39">
        <v>0</v>
      </c>
      <c r="AI170" s="39" t="s">
        <v>265</v>
      </c>
      <c r="AJ170" s="39" t="s">
        <v>265</v>
      </c>
      <c r="AK170" s="39" t="s">
        <v>265</v>
      </c>
      <c r="AL170" s="39" t="s">
        <v>265</v>
      </c>
      <c r="AM170" s="39">
        <v>22.175999999999998</v>
      </c>
    </row>
    <row r="171" spans="1:39" hidden="1" outlineLevel="1">
      <c r="A171" s="9">
        <v>45413</v>
      </c>
      <c r="B171" s="39">
        <v>36.296799999999998</v>
      </c>
      <c r="C171" s="39">
        <v>37.993400000000001</v>
      </c>
      <c r="D171" s="39">
        <v>38.9649</v>
      </c>
      <c r="E171" s="39">
        <v>37.939300000000003</v>
      </c>
      <c r="F171" s="39">
        <v>38.805</v>
      </c>
      <c r="G171" s="39">
        <v>27.449300000000001</v>
      </c>
      <c r="H171" s="39">
        <v>42.796900000000001</v>
      </c>
      <c r="I171" s="39">
        <v>37.992600000000003</v>
      </c>
      <c r="J171" s="39">
        <v>38.953499999999998</v>
      </c>
      <c r="K171" s="39">
        <v>37.939300000000003</v>
      </c>
      <c r="L171" s="39">
        <v>38.805</v>
      </c>
      <c r="M171" s="39">
        <v>27.449300000000001</v>
      </c>
      <c r="N171" s="39">
        <v>42.796900000000001</v>
      </c>
      <c r="O171" s="39">
        <v>41.448900000000002</v>
      </c>
      <c r="P171" s="39">
        <v>41.448900000000002</v>
      </c>
      <c r="Q171" s="39" t="s">
        <v>265</v>
      </c>
      <c r="R171" s="39" t="s">
        <v>265</v>
      </c>
      <c r="S171" s="39" t="s">
        <v>265</v>
      </c>
      <c r="T171" s="39" t="s">
        <v>265</v>
      </c>
      <c r="U171" s="39">
        <v>8.3417999999999992</v>
      </c>
      <c r="V171" s="39">
        <v>0</v>
      </c>
      <c r="W171" s="39">
        <v>8.3417999999999992</v>
      </c>
      <c r="X171" s="39">
        <v>0</v>
      </c>
      <c r="Y171" s="39">
        <v>16.399999999999999</v>
      </c>
      <c r="Z171" s="39">
        <v>8.2017000000000007</v>
      </c>
      <c r="AA171" s="39">
        <v>8.3417999999999992</v>
      </c>
      <c r="AB171" s="39">
        <v>0</v>
      </c>
      <c r="AC171" s="39">
        <v>8.3417999999999992</v>
      </c>
      <c r="AD171" s="39">
        <v>0</v>
      </c>
      <c r="AE171" s="39">
        <v>16.399999999999999</v>
      </c>
      <c r="AF171" s="39">
        <v>8.2017000000000007</v>
      </c>
      <c r="AG171" s="39">
        <v>0</v>
      </c>
      <c r="AH171" s="39">
        <v>0</v>
      </c>
      <c r="AI171" s="39" t="s">
        <v>265</v>
      </c>
      <c r="AJ171" s="39" t="s">
        <v>265</v>
      </c>
      <c r="AK171" s="39" t="s">
        <v>265</v>
      </c>
      <c r="AL171" s="39" t="s">
        <v>265</v>
      </c>
      <c r="AM171" s="39">
        <v>19.226600000000001</v>
      </c>
    </row>
    <row r="172" spans="1:39" hidden="1" outlineLevel="1">
      <c r="A172" s="9">
        <v>45444</v>
      </c>
      <c r="B172" s="39">
        <v>36.000100000000003</v>
      </c>
      <c r="C172" s="39">
        <v>37.4285</v>
      </c>
      <c r="D172" s="39">
        <v>39.020299999999999</v>
      </c>
      <c r="E172" s="39">
        <v>37.347000000000001</v>
      </c>
      <c r="F172" s="39">
        <v>38.018799999999999</v>
      </c>
      <c r="G172" s="39">
        <v>28.108899999999998</v>
      </c>
      <c r="H172" s="39">
        <v>41.352499999999999</v>
      </c>
      <c r="I172" s="39">
        <v>37.427399999999999</v>
      </c>
      <c r="J172" s="39">
        <v>38.998800000000003</v>
      </c>
      <c r="K172" s="39">
        <v>37.347000000000001</v>
      </c>
      <c r="L172" s="39">
        <v>38.018799999999999</v>
      </c>
      <c r="M172" s="39">
        <v>28.108899999999998</v>
      </c>
      <c r="N172" s="39">
        <v>41.352499999999999</v>
      </c>
      <c r="O172" s="39">
        <v>56.1785</v>
      </c>
      <c r="P172" s="39">
        <v>56.1785</v>
      </c>
      <c r="Q172" s="39" t="s">
        <v>265</v>
      </c>
      <c r="R172" s="39" t="s">
        <v>265</v>
      </c>
      <c r="S172" s="39" t="s">
        <v>265</v>
      </c>
      <c r="T172" s="39" t="s">
        <v>265</v>
      </c>
      <c r="U172" s="39">
        <v>8.2558000000000007</v>
      </c>
      <c r="V172" s="39">
        <v>0</v>
      </c>
      <c r="W172" s="39">
        <v>8.2558000000000007</v>
      </c>
      <c r="X172" s="39">
        <v>0</v>
      </c>
      <c r="Y172" s="39">
        <v>0</v>
      </c>
      <c r="Z172" s="39">
        <v>8.2558000000000007</v>
      </c>
      <c r="AA172" s="39">
        <v>8.2558000000000007</v>
      </c>
      <c r="AB172" s="39">
        <v>0</v>
      </c>
      <c r="AC172" s="39">
        <v>8.2558000000000007</v>
      </c>
      <c r="AD172" s="39">
        <v>0</v>
      </c>
      <c r="AE172" s="39">
        <v>0</v>
      </c>
      <c r="AF172" s="39">
        <v>8.2558000000000007</v>
      </c>
      <c r="AG172" s="39">
        <v>0</v>
      </c>
      <c r="AH172" s="39">
        <v>0</v>
      </c>
      <c r="AI172" s="39" t="s">
        <v>265</v>
      </c>
      <c r="AJ172" s="39" t="s">
        <v>265</v>
      </c>
      <c r="AK172" s="39" t="s">
        <v>265</v>
      </c>
      <c r="AL172" s="39" t="s">
        <v>265</v>
      </c>
      <c r="AM172" s="39">
        <v>21.589600000000001</v>
      </c>
    </row>
    <row r="173" spans="1:39" hidden="1" outlineLevel="1">
      <c r="A173" s="9">
        <v>45474</v>
      </c>
      <c r="B173" s="39">
        <v>35.006300000000003</v>
      </c>
      <c r="C173" s="39">
        <v>36.776400000000002</v>
      </c>
      <c r="D173" s="39">
        <v>39.379600000000003</v>
      </c>
      <c r="E173" s="39">
        <v>36.643999999999998</v>
      </c>
      <c r="F173" s="39">
        <v>37.579900000000002</v>
      </c>
      <c r="G173" s="39">
        <v>25.789200000000001</v>
      </c>
      <c r="H173" s="39">
        <v>40.000100000000003</v>
      </c>
      <c r="I173" s="39">
        <v>36.772799999999997</v>
      </c>
      <c r="J173" s="39">
        <v>39.316099999999999</v>
      </c>
      <c r="K173" s="39">
        <v>36.643999999999998</v>
      </c>
      <c r="L173" s="39">
        <v>37.579900000000002</v>
      </c>
      <c r="M173" s="39">
        <v>25.789200000000001</v>
      </c>
      <c r="N173" s="39">
        <v>40.000100000000003</v>
      </c>
      <c r="O173" s="39">
        <v>56.984400000000001</v>
      </c>
      <c r="P173" s="39">
        <v>56.984400000000001</v>
      </c>
      <c r="Q173" s="39" t="s">
        <v>265</v>
      </c>
      <c r="R173" s="39" t="s">
        <v>265</v>
      </c>
      <c r="S173" s="39" t="s">
        <v>265</v>
      </c>
      <c r="T173" s="39" t="s">
        <v>265</v>
      </c>
      <c r="U173" s="39">
        <v>9.2988999999999997</v>
      </c>
      <c r="V173" s="39">
        <v>0</v>
      </c>
      <c r="W173" s="39">
        <v>9.2988999999999997</v>
      </c>
      <c r="X173" s="39">
        <v>0</v>
      </c>
      <c r="Y173" s="39">
        <v>24.005299999999998</v>
      </c>
      <c r="Z173" s="39">
        <v>8.7181999999999995</v>
      </c>
      <c r="AA173" s="39">
        <v>9.2988999999999997</v>
      </c>
      <c r="AB173" s="39">
        <v>0</v>
      </c>
      <c r="AC173" s="39">
        <v>9.2988999999999997</v>
      </c>
      <c r="AD173" s="39">
        <v>0</v>
      </c>
      <c r="AE173" s="39">
        <v>24.005299999999998</v>
      </c>
      <c r="AF173" s="39">
        <v>8.7181999999999995</v>
      </c>
      <c r="AG173" s="39">
        <v>0</v>
      </c>
      <c r="AH173" s="39">
        <v>0</v>
      </c>
      <c r="AI173" s="39" t="s">
        <v>265</v>
      </c>
      <c r="AJ173" s="39" t="s">
        <v>265</v>
      </c>
      <c r="AK173" s="39" t="s">
        <v>265</v>
      </c>
      <c r="AL173" s="39" t="s">
        <v>265</v>
      </c>
      <c r="AM173" s="39">
        <v>22.125699999999998</v>
      </c>
    </row>
    <row r="174" spans="1:39" hidden="1" outlineLevel="1">
      <c r="A174" s="9">
        <v>45505</v>
      </c>
      <c r="B174" s="39">
        <v>35.6036</v>
      </c>
      <c r="C174" s="39">
        <v>37.020400000000002</v>
      </c>
      <c r="D174" s="39">
        <v>39.988900000000001</v>
      </c>
      <c r="E174" s="39">
        <v>36.877000000000002</v>
      </c>
      <c r="F174" s="39">
        <v>37.671599999999998</v>
      </c>
      <c r="G174" s="39">
        <v>26.1769</v>
      </c>
      <c r="H174" s="39">
        <v>41.339599999999997</v>
      </c>
      <c r="I174" s="39">
        <v>37.020400000000002</v>
      </c>
      <c r="J174" s="39">
        <v>39.990400000000001</v>
      </c>
      <c r="K174" s="39">
        <v>36.877000000000002</v>
      </c>
      <c r="L174" s="39">
        <v>37.671599999999998</v>
      </c>
      <c r="M174" s="39">
        <v>26.1769</v>
      </c>
      <c r="N174" s="39">
        <v>41.339599999999997</v>
      </c>
      <c r="O174" s="39">
        <v>36.127000000000002</v>
      </c>
      <c r="P174" s="39">
        <v>36.127000000000002</v>
      </c>
      <c r="Q174" s="39" t="s">
        <v>265</v>
      </c>
      <c r="R174" s="39" t="s">
        <v>265</v>
      </c>
      <c r="S174" s="39" t="s">
        <v>265</v>
      </c>
      <c r="T174" s="39" t="s">
        <v>265</v>
      </c>
      <c r="U174" s="39">
        <v>8.0447000000000006</v>
      </c>
      <c r="V174" s="39">
        <v>0</v>
      </c>
      <c r="W174" s="39">
        <v>8.0447000000000006</v>
      </c>
      <c r="X174" s="39">
        <v>0</v>
      </c>
      <c r="Y174" s="39">
        <v>0</v>
      </c>
      <c r="Z174" s="39">
        <v>8.0447000000000006</v>
      </c>
      <c r="AA174" s="39">
        <v>8.0447000000000006</v>
      </c>
      <c r="AB174" s="39">
        <v>0</v>
      </c>
      <c r="AC174" s="39">
        <v>8.0447000000000006</v>
      </c>
      <c r="AD174" s="39">
        <v>0</v>
      </c>
      <c r="AE174" s="39">
        <v>0</v>
      </c>
      <c r="AF174" s="39">
        <v>8.0447000000000006</v>
      </c>
      <c r="AG174" s="39">
        <v>0</v>
      </c>
      <c r="AH174" s="39">
        <v>0</v>
      </c>
      <c r="AI174" s="39" t="s">
        <v>265</v>
      </c>
      <c r="AJ174" s="39" t="s">
        <v>265</v>
      </c>
      <c r="AK174" s="39" t="s">
        <v>265</v>
      </c>
      <c r="AL174" s="39" t="s">
        <v>265</v>
      </c>
      <c r="AM174" s="39">
        <v>22.893699999999999</v>
      </c>
    </row>
    <row r="175" spans="1:39" hidden="1" outlineLevel="1">
      <c r="A175" s="9">
        <v>45536</v>
      </c>
      <c r="B175" s="39">
        <v>35.937399999999997</v>
      </c>
      <c r="C175" s="39">
        <v>37.350099999999998</v>
      </c>
      <c r="D175" s="39">
        <v>40.831800000000001</v>
      </c>
      <c r="E175" s="39">
        <v>37.180399999999999</v>
      </c>
      <c r="F175" s="39">
        <v>37.6143</v>
      </c>
      <c r="G175" s="39">
        <v>30.302</v>
      </c>
      <c r="H175" s="39">
        <v>39.932600000000001</v>
      </c>
      <c r="I175" s="39">
        <v>37.3491</v>
      </c>
      <c r="J175" s="39">
        <v>40.815199999999997</v>
      </c>
      <c r="K175" s="39">
        <v>37.180399999999999</v>
      </c>
      <c r="L175" s="39">
        <v>37.6143</v>
      </c>
      <c r="M175" s="39">
        <v>30.302</v>
      </c>
      <c r="N175" s="39">
        <v>39.932600000000001</v>
      </c>
      <c r="O175" s="39">
        <v>52.178400000000003</v>
      </c>
      <c r="P175" s="39">
        <v>52.178400000000003</v>
      </c>
      <c r="Q175" s="39" t="s">
        <v>265</v>
      </c>
      <c r="R175" s="39" t="s">
        <v>265</v>
      </c>
      <c r="S175" s="39" t="s">
        <v>265</v>
      </c>
      <c r="T175" s="39" t="s">
        <v>265</v>
      </c>
      <c r="U175" s="39">
        <v>8.6390999999999991</v>
      </c>
      <c r="V175" s="39">
        <v>0</v>
      </c>
      <c r="W175" s="39">
        <v>8.6390999999999991</v>
      </c>
      <c r="X175" s="39">
        <v>0</v>
      </c>
      <c r="Y175" s="39">
        <v>0</v>
      </c>
      <c r="Z175" s="39">
        <v>8.6390999999999991</v>
      </c>
      <c r="AA175" s="39">
        <v>8.6390999999999991</v>
      </c>
      <c r="AB175" s="39">
        <v>0</v>
      </c>
      <c r="AC175" s="39">
        <v>8.6390999999999991</v>
      </c>
      <c r="AD175" s="39">
        <v>0</v>
      </c>
      <c r="AE175" s="39">
        <v>0</v>
      </c>
      <c r="AF175" s="39">
        <v>8.6390999999999991</v>
      </c>
      <c r="AG175" s="39">
        <v>0</v>
      </c>
      <c r="AH175" s="39">
        <v>0</v>
      </c>
      <c r="AI175" s="39" t="s">
        <v>265</v>
      </c>
      <c r="AJ175" s="39" t="s">
        <v>265</v>
      </c>
      <c r="AK175" s="39" t="s">
        <v>265</v>
      </c>
      <c r="AL175" s="39" t="s">
        <v>265</v>
      </c>
      <c r="AM175" s="39">
        <v>22.224299999999999</v>
      </c>
    </row>
    <row r="176" spans="1:39" hidden="1" outlineLevel="1">
      <c r="A176" s="9">
        <v>45566</v>
      </c>
      <c r="B176" s="39">
        <v>36.279000000000003</v>
      </c>
      <c r="C176" s="39">
        <v>37.366599999999998</v>
      </c>
      <c r="D176" s="39">
        <v>40.509799999999998</v>
      </c>
      <c r="E176" s="39">
        <v>37.285299999999999</v>
      </c>
      <c r="F176" s="39">
        <v>37.627699999999997</v>
      </c>
      <c r="G176" s="39">
        <v>28.672799999999999</v>
      </c>
      <c r="H176" s="39">
        <v>38.902799999999999</v>
      </c>
      <c r="I176" s="39">
        <v>37.366100000000003</v>
      </c>
      <c r="J176" s="39">
        <v>40.494999999999997</v>
      </c>
      <c r="K176" s="39">
        <v>37.285299999999999</v>
      </c>
      <c r="L176" s="39">
        <v>37.627699999999997</v>
      </c>
      <c r="M176" s="39">
        <v>28.672799999999999</v>
      </c>
      <c r="N176" s="39">
        <v>38.902799999999999</v>
      </c>
      <c r="O176" s="39">
        <v>53.137999999999998</v>
      </c>
      <c r="P176" s="39">
        <v>53.137999999999998</v>
      </c>
      <c r="Q176" s="39" t="s">
        <v>265</v>
      </c>
      <c r="R176" s="39" t="s">
        <v>265</v>
      </c>
      <c r="S176" s="39" t="s">
        <v>265</v>
      </c>
      <c r="T176" s="39" t="s">
        <v>265</v>
      </c>
      <c r="U176" s="39">
        <v>8.7615999999999996</v>
      </c>
      <c r="V176" s="39">
        <v>0</v>
      </c>
      <c r="W176" s="39">
        <v>8.7615999999999996</v>
      </c>
      <c r="X176" s="39">
        <v>0</v>
      </c>
      <c r="Y176" s="39">
        <v>20.1007</v>
      </c>
      <c r="Z176" s="39">
        <v>8.7392000000000003</v>
      </c>
      <c r="AA176" s="39">
        <v>8.7615999999999996</v>
      </c>
      <c r="AB176" s="39">
        <v>0</v>
      </c>
      <c r="AC176" s="39">
        <v>8.7615999999999996</v>
      </c>
      <c r="AD176" s="39">
        <v>0</v>
      </c>
      <c r="AE176" s="39">
        <v>20.1007</v>
      </c>
      <c r="AF176" s="39">
        <v>8.7392000000000003</v>
      </c>
      <c r="AG176" s="39">
        <v>0</v>
      </c>
      <c r="AH176" s="39">
        <v>0</v>
      </c>
      <c r="AI176" s="39" t="s">
        <v>265</v>
      </c>
      <c r="AJ176" s="39" t="s">
        <v>265</v>
      </c>
      <c r="AK176" s="39" t="s">
        <v>265</v>
      </c>
      <c r="AL176" s="39" t="s">
        <v>265</v>
      </c>
      <c r="AM176" s="39">
        <v>23.274100000000001</v>
      </c>
    </row>
    <row r="177" spans="1:39">
      <c r="A177" s="9">
        <v>45597</v>
      </c>
      <c r="B177" s="39">
        <v>35.713200000000001</v>
      </c>
      <c r="C177" s="39">
        <v>36.4602</v>
      </c>
      <c r="D177" s="39">
        <v>40.150100000000002</v>
      </c>
      <c r="E177" s="39">
        <v>36.371099999999998</v>
      </c>
      <c r="F177" s="39">
        <v>37.028799999999997</v>
      </c>
      <c r="G177" s="39">
        <v>23.794799999999999</v>
      </c>
      <c r="H177" s="39">
        <v>35.644100000000002</v>
      </c>
      <c r="I177" s="39">
        <v>36.459800000000001</v>
      </c>
      <c r="J177" s="39">
        <v>40.142400000000002</v>
      </c>
      <c r="K177" s="39">
        <v>36.371099999999998</v>
      </c>
      <c r="L177" s="39">
        <v>37.028799999999997</v>
      </c>
      <c r="M177" s="39">
        <v>23.794799999999999</v>
      </c>
      <c r="N177" s="39">
        <v>35.644100000000002</v>
      </c>
      <c r="O177" s="39">
        <v>43.126300000000001</v>
      </c>
      <c r="P177" s="39">
        <v>43.126300000000001</v>
      </c>
      <c r="Q177" s="39" t="s">
        <v>265</v>
      </c>
      <c r="R177" s="39" t="s">
        <v>265</v>
      </c>
      <c r="S177" s="39" t="s">
        <v>265</v>
      </c>
      <c r="T177" s="39" t="s">
        <v>265</v>
      </c>
      <c r="U177" s="39">
        <v>8.4601000000000006</v>
      </c>
      <c r="V177" s="39">
        <v>0</v>
      </c>
      <c r="W177" s="39">
        <v>8.4601000000000006</v>
      </c>
      <c r="X177" s="39">
        <v>0</v>
      </c>
      <c r="Y177" s="39">
        <v>0</v>
      </c>
      <c r="Z177" s="39">
        <v>8.4601000000000006</v>
      </c>
      <c r="AA177" s="39">
        <v>8.4601000000000006</v>
      </c>
      <c r="AB177" s="39">
        <v>0</v>
      </c>
      <c r="AC177" s="39">
        <v>8.4601000000000006</v>
      </c>
      <c r="AD177" s="39">
        <v>0</v>
      </c>
      <c r="AE177" s="39">
        <v>0</v>
      </c>
      <c r="AF177" s="39">
        <v>8.4601000000000006</v>
      </c>
      <c r="AG177" s="39">
        <v>0</v>
      </c>
      <c r="AH177" s="39">
        <v>0</v>
      </c>
      <c r="AI177" s="39" t="s">
        <v>265</v>
      </c>
      <c r="AJ177" s="39" t="s">
        <v>265</v>
      </c>
      <c r="AK177" s="39" t="s">
        <v>265</v>
      </c>
      <c r="AL177" s="39" t="s">
        <v>265</v>
      </c>
      <c r="AM177" s="39">
        <v>23.531700000000001</v>
      </c>
    </row>
    <row r="178" spans="1:39">
      <c r="A178" s="9">
        <v>45627</v>
      </c>
      <c r="B178" s="39">
        <v>35.934100000000001</v>
      </c>
      <c r="C178" s="39">
        <v>36.466299999999997</v>
      </c>
      <c r="D178" s="39">
        <v>40.501199999999997</v>
      </c>
      <c r="E178" s="39">
        <v>36.366100000000003</v>
      </c>
      <c r="F178" s="39">
        <v>36.909599999999998</v>
      </c>
      <c r="G178" s="39">
        <v>23.772500000000001</v>
      </c>
      <c r="H178" s="39">
        <v>40.2119</v>
      </c>
      <c r="I178" s="39">
        <v>36.465499999999999</v>
      </c>
      <c r="J178" s="39">
        <v>40.475900000000003</v>
      </c>
      <c r="K178" s="39">
        <v>36.366100000000003</v>
      </c>
      <c r="L178" s="39">
        <v>36.909599999999998</v>
      </c>
      <c r="M178" s="39">
        <v>23.772500000000001</v>
      </c>
      <c r="N178" s="39">
        <v>40.2119</v>
      </c>
      <c r="O178" s="39">
        <v>53.020099999999999</v>
      </c>
      <c r="P178" s="39">
        <v>53.020099999999999</v>
      </c>
      <c r="Q178" s="39" t="s">
        <v>265</v>
      </c>
      <c r="R178" s="39" t="s">
        <v>265</v>
      </c>
      <c r="S178" s="39" t="s">
        <v>265</v>
      </c>
      <c r="T178" s="39" t="s">
        <v>265</v>
      </c>
      <c r="U178" s="39">
        <v>8.6090999999999998</v>
      </c>
      <c r="V178" s="39">
        <v>0</v>
      </c>
      <c r="W178" s="39">
        <v>8.6090999999999998</v>
      </c>
      <c r="X178" s="39">
        <v>0</v>
      </c>
      <c r="Y178" s="39">
        <v>0</v>
      </c>
      <c r="Z178" s="39">
        <v>8.6090999999999998</v>
      </c>
      <c r="AA178" s="39">
        <v>8.6090999999999998</v>
      </c>
      <c r="AB178" s="39">
        <v>0</v>
      </c>
      <c r="AC178" s="39">
        <v>8.6090999999999998</v>
      </c>
      <c r="AD178" s="39">
        <v>0</v>
      </c>
      <c r="AE178" s="39">
        <v>0</v>
      </c>
      <c r="AF178" s="39">
        <v>8.6090999999999998</v>
      </c>
      <c r="AG178" s="39">
        <v>0</v>
      </c>
      <c r="AH178" s="39">
        <v>0</v>
      </c>
      <c r="AI178" s="39" t="s">
        <v>265</v>
      </c>
      <c r="AJ178" s="39" t="s">
        <v>265</v>
      </c>
      <c r="AK178" s="39" t="s">
        <v>265</v>
      </c>
      <c r="AL178" s="39" t="s">
        <v>265</v>
      </c>
      <c r="AM178" s="39">
        <v>24.2499</v>
      </c>
    </row>
    <row r="179" spans="1:39">
      <c r="A179" s="9">
        <v>45658</v>
      </c>
      <c r="B179" s="39">
        <v>36.160200000000003</v>
      </c>
      <c r="C179" s="39">
        <v>37.392600000000002</v>
      </c>
      <c r="D179" s="39">
        <v>39.893000000000001</v>
      </c>
      <c r="E179" s="39">
        <v>37.328899999999997</v>
      </c>
      <c r="F179" s="39">
        <v>37.595700000000001</v>
      </c>
      <c r="G179" s="39">
        <v>29.504200000000001</v>
      </c>
      <c r="H179" s="39">
        <v>42.224200000000003</v>
      </c>
      <c r="I179" s="39">
        <v>37.392000000000003</v>
      </c>
      <c r="J179" s="39">
        <v>39.874600000000001</v>
      </c>
      <c r="K179" s="39">
        <v>37.328899999999997</v>
      </c>
      <c r="L179" s="39">
        <v>37.595700000000001</v>
      </c>
      <c r="M179" s="39">
        <v>29.504200000000001</v>
      </c>
      <c r="N179" s="39">
        <v>42.224200000000003</v>
      </c>
      <c r="O179" s="39">
        <v>52.3172</v>
      </c>
      <c r="P179" s="39">
        <v>52.3172</v>
      </c>
      <c r="Q179" s="39" t="s">
        <v>265</v>
      </c>
      <c r="R179" s="39" t="s">
        <v>265</v>
      </c>
      <c r="S179" s="39" t="s">
        <v>265</v>
      </c>
      <c r="T179" s="39" t="s">
        <v>265</v>
      </c>
      <c r="U179" s="39">
        <v>9.3580000000000005</v>
      </c>
      <c r="V179" s="39">
        <v>0</v>
      </c>
      <c r="W179" s="39">
        <v>9.3580000000000005</v>
      </c>
      <c r="X179" s="39">
        <v>0</v>
      </c>
      <c r="Y179" s="39">
        <v>20.059999999999999</v>
      </c>
      <c r="Z179" s="39">
        <v>9.3350000000000009</v>
      </c>
      <c r="AA179" s="39">
        <v>9.3580000000000005</v>
      </c>
      <c r="AB179" s="39">
        <v>0</v>
      </c>
      <c r="AC179" s="39">
        <v>9.3580000000000005</v>
      </c>
      <c r="AD179" s="39">
        <v>0</v>
      </c>
      <c r="AE179" s="39">
        <v>20.059999999999999</v>
      </c>
      <c r="AF179" s="39">
        <v>9.3350000000000009</v>
      </c>
      <c r="AG179" s="39">
        <v>0</v>
      </c>
      <c r="AH179" s="39">
        <v>0</v>
      </c>
      <c r="AI179" s="39" t="s">
        <v>265</v>
      </c>
      <c r="AJ179" s="39" t="s">
        <v>265</v>
      </c>
      <c r="AK179" s="39" t="s">
        <v>265</v>
      </c>
      <c r="AL179" s="39" t="s">
        <v>265</v>
      </c>
      <c r="AM179" s="39">
        <v>22.642700000000001</v>
      </c>
    </row>
    <row r="180" spans="1:39">
      <c r="A180" s="9">
        <v>45689</v>
      </c>
      <c r="B180" s="39">
        <v>36.734200000000001</v>
      </c>
      <c r="C180" s="39">
        <v>37.521999999999998</v>
      </c>
      <c r="D180" s="39">
        <v>40.3249</v>
      </c>
      <c r="E180" s="39">
        <v>37.452100000000002</v>
      </c>
      <c r="F180" s="39">
        <v>37.726700000000001</v>
      </c>
      <c r="G180" s="39">
        <v>31.605399999999999</v>
      </c>
      <c r="H180" s="39">
        <v>36.888300000000001</v>
      </c>
      <c r="I180" s="39">
        <v>37.5212</v>
      </c>
      <c r="J180" s="39">
        <v>40.295499999999997</v>
      </c>
      <c r="K180" s="39">
        <v>37.452100000000002</v>
      </c>
      <c r="L180" s="39">
        <v>37.726700000000001</v>
      </c>
      <c r="M180" s="39">
        <v>31.605399999999999</v>
      </c>
      <c r="N180" s="39">
        <v>36.888300000000001</v>
      </c>
      <c r="O180" s="39">
        <v>55.275700000000001</v>
      </c>
      <c r="P180" s="39">
        <v>55.275700000000001</v>
      </c>
      <c r="Q180" s="39" t="s">
        <v>265</v>
      </c>
      <c r="R180" s="39" t="s">
        <v>265</v>
      </c>
      <c r="S180" s="39" t="s">
        <v>265</v>
      </c>
      <c r="T180" s="39" t="s">
        <v>265</v>
      </c>
      <c r="U180" s="39">
        <v>8.1204999999999998</v>
      </c>
      <c r="V180" s="39">
        <v>0</v>
      </c>
      <c r="W180" s="39">
        <v>8.1204999999999998</v>
      </c>
      <c r="X180" s="39">
        <v>0</v>
      </c>
      <c r="Y180" s="39">
        <v>0</v>
      </c>
      <c r="Z180" s="39">
        <v>8.1204999999999998</v>
      </c>
      <c r="AA180" s="39">
        <v>8.1204999999999998</v>
      </c>
      <c r="AB180" s="39">
        <v>0</v>
      </c>
      <c r="AC180" s="39">
        <v>8.1204999999999998</v>
      </c>
      <c r="AD180" s="39">
        <v>0</v>
      </c>
      <c r="AE180" s="39">
        <v>0</v>
      </c>
      <c r="AF180" s="39">
        <v>8.1204999999999998</v>
      </c>
      <c r="AG180" s="39">
        <v>0</v>
      </c>
      <c r="AH180" s="39">
        <v>0</v>
      </c>
      <c r="AI180" s="39" t="s">
        <v>265</v>
      </c>
      <c r="AJ180" s="39" t="s">
        <v>265</v>
      </c>
      <c r="AK180" s="39" t="s">
        <v>265</v>
      </c>
      <c r="AL180" s="39" t="s">
        <v>265</v>
      </c>
      <c r="AM180" s="39">
        <v>23.278300000000002</v>
      </c>
    </row>
    <row r="181" spans="1:39">
      <c r="A181" s="9">
        <v>45717</v>
      </c>
      <c r="B181" s="39">
        <v>37.0867</v>
      </c>
      <c r="C181" s="39">
        <v>37.7879</v>
      </c>
      <c r="D181" s="39">
        <v>40.242600000000003</v>
      </c>
      <c r="E181" s="39">
        <v>37.725299999999997</v>
      </c>
      <c r="F181" s="39">
        <v>37.944699999999997</v>
      </c>
      <c r="G181" s="39">
        <v>31.742999999999999</v>
      </c>
      <c r="H181" s="39">
        <v>39.325000000000003</v>
      </c>
      <c r="I181" s="39">
        <v>37.787799999999997</v>
      </c>
      <c r="J181" s="39">
        <v>40.241199999999999</v>
      </c>
      <c r="K181" s="39">
        <v>37.725299999999997</v>
      </c>
      <c r="L181" s="39">
        <v>37.944699999999997</v>
      </c>
      <c r="M181" s="39">
        <v>31.742999999999999</v>
      </c>
      <c r="N181" s="39">
        <v>39.325000000000003</v>
      </c>
      <c r="O181" s="39">
        <v>40.874299999999998</v>
      </c>
      <c r="P181" s="39">
        <v>40.874299999999998</v>
      </c>
      <c r="Q181" s="39" t="s">
        <v>265</v>
      </c>
      <c r="R181" s="39" t="s">
        <v>265</v>
      </c>
      <c r="S181" s="39" t="s">
        <v>265</v>
      </c>
      <c r="T181" s="39" t="s">
        <v>265</v>
      </c>
      <c r="U181" s="39">
        <v>8.7590000000000003</v>
      </c>
      <c r="V181" s="39">
        <v>0</v>
      </c>
      <c r="W181" s="39">
        <v>8.7590000000000003</v>
      </c>
      <c r="X181" s="39">
        <v>0</v>
      </c>
      <c r="Y181" s="39">
        <v>0</v>
      </c>
      <c r="Z181" s="39">
        <v>8.7590000000000003</v>
      </c>
      <c r="AA181" s="39">
        <v>8.7590000000000003</v>
      </c>
      <c r="AB181" s="39">
        <v>0</v>
      </c>
      <c r="AC181" s="39">
        <v>8.7590000000000003</v>
      </c>
      <c r="AD181" s="39">
        <v>0</v>
      </c>
      <c r="AE181" s="39">
        <v>0</v>
      </c>
      <c r="AF181" s="39">
        <v>8.7590000000000003</v>
      </c>
      <c r="AG181" s="39">
        <v>0</v>
      </c>
      <c r="AH181" s="39">
        <v>0</v>
      </c>
      <c r="AI181" s="39" t="s">
        <v>265</v>
      </c>
      <c r="AJ181" s="39" t="s">
        <v>265</v>
      </c>
      <c r="AK181" s="39" t="s">
        <v>265</v>
      </c>
      <c r="AL181" s="39" t="s">
        <v>265</v>
      </c>
      <c r="AM181" s="39">
        <v>22.799499999999998</v>
      </c>
    </row>
    <row r="182" spans="1:39">
      <c r="A182" s="9">
        <v>45748</v>
      </c>
      <c r="B182" s="39">
        <v>36.536999999999999</v>
      </c>
      <c r="C182" s="39">
        <v>37.600099999999998</v>
      </c>
      <c r="D182" s="39">
        <v>39.307400000000001</v>
      </c>
      <c r="E182" s="39">
        <v>37.553100000000001</v>
      </c>
      <c r="F182" s="39">
        <v>37.7654</v>
      </c>
      <c r="G182" s="39">
        <v>32.360500000000002</v>
      </c>
      <c r="H182" s="39">
        <v>38.431699999999999</v>
      </c>
      <c r="I182" s="39">
        <v>37.598300000000002</v>
      </c>
      <c r="J182" s="39">
        <v>39.244900000000001</v>
      </c>
      <c r="K182" s="39">
        <v>37.553100000000001</v>
      </c>
      <c r="L182" s="39">
        <v>37.7654</v>
      </c>
      <c r="M182" s="39">
        <v>32.360500000000002</v>
      </c>
      <c r="N182" s="39">
        <v>38.431699999999999</v>
      </c>
      <c r="O182" s="39">
        <v>56.578200000000002</v>
      </c>
      <c r="P182" s="39">
        <v>56.578200000000002</v>
      </c>
      <c r="Q182" s="39" t="s">
        <v>265</v>
      </c>
      <c r="R182" s="39" t="s">
        <v>265</v>
      </c>
      <c r="S182" s="39" t="s">
        <v>265</v>
      </c>
      <c r="T182" s="39" t="s">
        <v>265</v>
      </c>
      <c r="U182" s="39">
        <v>11.0618</v>
      </c>
      <c r="V182" s="39">
        <v>0</v>
      </c>
      <c r="W182" s="39">
        <v>11.0618</v>
      </c>
      <c r="X182" s="39">
        <v>0</v>
      </c>
      <c r="Y182" s="39">
        <v>20.27</v>
      </c>
      <c r="Z182" s="39">
        <v>11.0243</v>
      </c>
      <c r="AA182" s="39">
        <v>11.0618</v>
      </c>
      <c r="AB182" s="39">
        <v>0</v>
      </c>
      <c r="AC182" s="39">
        <v>11.0618</v>
      </c>
      <c r="AD182" s="39">
        <v>0</v>
      </c>
      <c r="AE182" s="39">
        <v>20.27</v>
      </c>
      <c r="AF182" s="39">
        <v>11.0243</v>
      </c>
      <c r="AG182" s="39">
        <v>0</v>
      </c>
      <c r="AH182" s="39">
        <v>0</v>
      </c>
      <c r="AI182" s="39" t="s">
        <v>265</v>
      </c>
      <c r="AJ182" s="39" t="s">
        <v>265</v>
      </c>
      <c r="AK182" s="39" t="s">
        <v>265</v>
      </c>
      <c r="AL182" s="39" t="s">
        <v>265</v>
      </c>
      <c r="AM182" s="39">
        <v>23.0093</v>
      </c>
    </row>
    <row r="183" spans="1:39">
      <c r="A183" s="9">
        <v>45778</v>
      </c>
      <c r="B183" s="39">
        <v>36.788200000000003</v>
      </c>
      <c r="C183" s="39">
        <v>37.542700000000004</v>
      </c>
      <c r="D183" s="39">
        <v>39.770499999999998</v>
      </c>
      <c r="E183" s="39">
        <v>37.4831</v>
      </c>
      <c r="F183" s="39">
        <v>37.746000000000002</v>
      </c>
      <c r="G183" s="39">
        <v>31.047499999999999</v>
      </c>
      <c r="H183" s="39">
        <v>40.180700000000002</v>
      </c>
      <c r="I183" s="39">
        <v>37.542000000000002</v>
      </c>
      <c r="J183" s="39">
        <v>39.757800000000003</v>
      </c>
      <c r="K183" s="39">
        <v>37.4831</v>
      </c>
      <c r="L183" s="39">
        <v>37.746000000000002</v>
      </c>
      <c r="M183" s="39">
        <v>31.047499999999999</v>
      </c>
      <c r="N183" s="39">
        <v>40.180700000000002</v>
      </c>
      <c r="O183" s="39">
        <v>41.994599999999998</v>
      </c>
      <c r="P183" s="39">
        <v>41.994599999999998</v>
      </c>
      <c r="Q183" s="39" t="s">
        <v>265</v>
      </c>
      <c r="R183" s="39" t="s">
        <v>265</v>
      </c>
      <c r="S183" s="39" t="s">
        <v>265</v>
      </c>
      <c r="T183" s="39" t="s">
        <v>265</v>
      </c>
      <c r="U183" s="39">
        <v>8.3340999999999994</v>
      </c>
      <c r="V183" s="39">
        <v>0</v>
      </c>
      <c r="W183" s="39">
        <v>8.3340999999999994</v>
      </c>
      <c r="X183" s="39">
        <v>0</v>
      </c>
      <c r="Y183" s="39">
        <v>0</v>
      </c>
      <c r="Z183" s="39">
        <v>8.3340999999999994</v>
      </c>
      <c r="AA183" s="39">
        <v>8.3340999999999994</v>
      </c>
      <c r="AB183" s="39">
        <v>0</v>
      </c>
      <c r="AC183" s="39">
        <v>8.3340999999999994</v>
      </c>
      <c r="AD183" s="39">
        <v>0</v>
      </c>
      <c r="AE183" s="39">
        <v>0</v>
      </c>
      <c r="AF183" s="39">
        <v>8.3340999999999994</v>
      </c>
      <c r="AG183" s="39">
        <v>0</v>
      </c>
      <c r="AH183" s="39">
        <v>0</v>
      </c>
      <c r="AI183" s="39" t="s">
        <v>265</v>
      </c>
      <c r="AJ183" s="39" t="s">
        <v>265</v>
      </c>
      <c r="AK183" s="39" t="s">
        <v>265</v>
      </c>
      <c r="AL183" s="39" t="s">
        <v>265</v>
      </c>
      <c r="AM183" s="39">
        <v>23.6557</v>
      </c>
    </row>
    <row r="184" spans="1:39">
      <c r="A184" s="9">
        <v>45809</v>
      </c>
      <c r="B184" s="39">
        <v>36.343299999999999</v>
      </c>
      <c r="C184" s="39">
        <v>37.189900000000002</v>
      </c>
      <c r="D184" s="39">
        <v>38.909700000000001</v>
      </c>
      <c r="E184" s="39">
        <v>37.143999999999998</v>
      </c>
      <c r="F184" s="39">
        <v>37.657200000000003</v>
      </c>
      <c r="G184" s="39">
        <v>27.209800000000001</v>
      </c>
      <c r="H184" s="39">
        <v>39.127099999999999</v>
      </c>
      <c r="I184" s="39">
        <v>37.189399999999999</v>
      </c>
      <c r="J184" s="39">
        <v>38.893099999999997</v>
      </c>
      <c r="K184" s="39">
        <v>37.143999999999998</v>
      </c>
      <c r="L184" s="39">
        <v>37.657200000000003</v>
      </c>
      <c r="M184" s="39">
        <v>27.209800000000001</v>
      </c>
      <c r="N184" s="39">
        <v>39.127099999999999</v>
      </c>
      <c r="O184" s="39">
        <v>48.4801</v>
      </c>
      <c r="P184" s="39">
        <v>48.4801</v>
      </c>
      <c r="Q184" s="39" t="s">
        <v>265</v>
      </c>
      <c r="R184" s="39" t="s">
        <v>265</v>
      </c>
      <c r="S184" s="39" t="s">
        <v>265</v>
      </c>
      <c r="T184" s="39" t="s">
        <v>265</v>
      </c>
      <c r="U184" s="39">
        <v>8.9631000000000007</v>
      </c>
      <c r="V184" s="39">
        <v>0</v>
      </c>
      <c r="W184" s="39">
        <v>8.9631000000000007</v>
      </c>
      <c r="X184" s="39">
        <v>0</v>
      </c>
      <c r="Y184" s="39">
        <v>0</v>
      </c>
      <c r="Z184" s="39">
        <v>8.9631000000000007</v>
      </c>
      <c r="AA184" s="39">
        <v>8.9631000000000007</v>
      </c>
      <c r="AB184" s="39">
        <v>0</v>
      </c>
      <c r="AC184" s="39">
        <v>8.9631000000000007</v>
      </c>
      <c r="AD184" s="39">
        <v>0</v>
      </c>
      <c r="AE184" s="39">
        <v>0</v>
      </c>
      <c r="AF184" s="39">
        <v>8.9631000000000007</v>
      </c>
      <c r="AG184" s="39">
        <v>0</v>
      </c>
      <c r="AH184" s="39">
        <v>0</v>
      </c>
      <c r="AI184" s="39" t="s">
        <v>265</v>
      </c>
      <c r="AJ184" s="39" t="s">
        <v>265</v>
      </c>
      <c r="AK184" s="39" t="s">
        <v>265</v>
      </c>
      <c r="AL184" s="39" t="s">
        <v>265</v>
      </c>
      <c r="AM184" s="39">
        <v>23.324300000000001</v>
      </c>
    </row>
    <row r="185" spans="1:39">
      <c r="A185" s="9">
        <v>45839</v>
      </c>
      <c r="B185" s="39">
        <v>36.160400000000003</v>
      </c>
      <c r="C185" s="39">
        <v>37.3904</v>
      </c>
      <c r="D185" s="39">
        <v>37.735599999999998</v>
      </c>
      <c r="E185" s="39">
        <v>37.380899999999997</v>
      </c>
      <c r="F185" s="39">
        <v>37.754199999999997</v>
      </c>
      <c r="G185" s="39">
        <v>30.416699999999999</v>
      </c>
      <c r="H185" s="39">
        <v>37.760399999999997</v>
      </c>
      <c r="I185" s="39">
        <v>37.403500000000001</v>
      </c>
      <c r="J185" s="39">
        <v>38.239899999999999</v>
      </c>
      <c r="K185" s="39">
        <v>37.380899999999997</v>
      </c>
      <c r="L185" s="39">
        <v>37.754199999999997</v>
      </c>
      <c r="M185" s="39">
        <v>30.416699999999999</v>
      </c>
      <c r="N185" s="39">
        <v>37.760399999999997</v>
      </c>
      <c r="O185" s="39">
        <v>4.9368999999999996</v>
      </c>
      <c r="P185" s="39">
        <v>4.9368999999999996</v>
      </c>
      <c r="Q185" s="39" t="s">
        <v>265</v>
      </c>
      <c r="R185" s="39" t="s">
        <v>265</v>
      </c>
      <c r="S185" s="39" t="s">
        <v>265</v>
      </c>
      <c r="T185" s="39" t="s">
        <v>265</v>
      </c>
      <c r="U185" s="39">
        <v>10.5428</v>
      </c>
      <c r="V185" s="39">
        <v>0</v>
      </c>
      <c r="W185" s="39">
        <v>10.5428</v>
      </c>
      <c r="X185" s="39">
        <v>0</v>
      </c>
      <c r="Y185" s="39">
        <v>24.680900000000001</v>
      </c>
      <c r="Z185" s="39">
        <v>10.5298</v>
      </c>
      <c r="AA185" s="39">
        <v>10.5428</v>
      </c>
      <c r="AB185" s="39">
        <v>0</v>
      </c>
      <c r="AC185" s="39">
        <v>10.5428</v>
      </c>
      <c r="AD185" s="39">
        <v>0</v>
      </c>
      <c r="AE185" s="39">
        <v>24.680900000000001</v>
      </c>
      <c r="AF185" s="39">
        <v>10.5298</v>
      </c>
      <c r="AG185" s="39">
        <v>0</v>
      </c>
      <c r="AH185" s="39">
        <v>0</v>
      </c>
      <c r="AI185" s="39" t="s">
        <v>265</v>
      </c>
      <c r="AJ185" s="39" t="s">
        <v>265</v>
      </c>
      <c r="AK185" s="39" t="s">
        <v>265</v>
      </c>
      <c r="AL185" s="39" t="s">
        <v>265</v>
      </c>
      <c r="AM185" s="39">
        <v>22.872199999999999</v>
      </c>
    </row>
    <row r="186" spans="1:39">
      <c r="A186" s="9">
        <v>45870</v>
      </c>
      <c r="B186" s="39">
        <v>36.538400000000003</v>
      </c>
      <c r="C186" s="39">
        <v>37.272100000000002</v>
      </c>
      <c r="D186" s="39">
        <v>36.351399999999998</v>
      </c>
      <c r="E186" s="39">
        <v>37.296399999999998</v>
      </c>
      <c r="F186" s="39">
        <v>37.532600000000002</v>
      </c>
      <c r="G186" s="39">
        <v>31.232700000000001</v>
      </c>
      <c r="H186" s="39">
        <v>41.256599999999999</v>
      </c>
      <c r="I186" s="39">
        <v>37.2759</v>
      </c>
      <c r="J186" s="39">
        <v>36.494100000000003</v>
      </c>
      <c r="K186" s="39">
        <v>37.296399999999998</v>
      </c>
      <c r="L186" s="39">
        <v>37.532600000000002</v>
      </c>
      <c r="M186" s="39">
        <v>31.232700000000001</v>
      </c>
      <c r="N186" s="39">
        <v>41.256599999999999</v>
      </c>
      <c r="O186" s="39">
        <v>17.899799999999999</v>
      </c>
      <c r="P186" s="39">
        <v>17.899799999999999</v>
      </c>
      <c r="Q186" s="39" t="s">
        <v>265</v>
      </c>
      <c r="R186" s="39" t="s">
        <v>265</v>
      </c>
      <c r="S186" s="39" t="s">
        <v>265</v>
      </c>
      <c r="T186" s="39" t="s">
        <v>265</v>
      </c>
      <c r="U186" s="39">
        <v>8.8710000000000004</v>
      </c>
      <c r="V186" s="39">
        <v>0</v>
      </c>
      <c r="W186" s="39">
        <v>8.8710000000000004</v>
      </c>
      <c r="X186" s="39">
        <v>0</v>
      </c>
      <c r="Y186" s="39">
        <v>0</v>
      </c>
      <c r="Z186" s="39">
        <v>8.8710000000000004</v>
      </c>
      <c r="AA186" s="39">
        <v>8.8710000000000004</v>
      </c>
      <c r="AB186" s="39">
        <v>0</v>
      </c>
      <c r="AC186" s="39">
        <v>8.8710000000000004</v>
      </c>
      <c r="AD186" s="39">
        <v>0</v>
      </c>
      <c r="AE186" s="39">
        <v>0</v>
      </c>
      <c r="AF186" s="39">
        <v>8.8710000000000004</v>
      </c>
      <c r="AG186" s="39">
        <v>0</v>
      </c>
      <c r="AH186" s="39">
        <v>0</v>
      </c>
      <c r="AI186" s="39" t="s">
        <v>265</v>
      </c>
      <c r="AJ186" s="39" t="s">
        <v>265</v>
      </c>
      <c r="AK186" s="39" t="s">
        <v>265</v>
      </c>
      <c r="AL186" s="39" t="s">
        <v>265</v>
      </c>
      <c r="AM186" s="39">
        <v>24.1493</v>
      </c>
    </row>
    <row r="187" spans="1:39">
      <c r="A187" s="9">
        <v>45901</v>
      </c>
      <c r="B187" s="39">
        <v>36.015599999999999</v>
      </c>
      <c r="C187" s="39">
        <v>37.245699999999999</v>
      </c>
      <c r="D187" s="39">
        <v>36.756300000000003</v>
      </c>
      <c r="E187" s="39">
        <v>37.259599999999999</v>
      </c>
      <c r="F187" s="39">
        <v>37.717199999999998</v>
      </c>
      <c r="G187" s="39">
        <v>28.434100000000001</v>
      </c>
      <c r="H187" s="39">
        <v>40.157299999999999</v>
      </c>
      <c r="I187" s="39">
        <v>37.258400000000002</v>
      </c>
      <c r="J187" s="39">
        <v>37.213999999999999</v>
      </c>
      <c r="K187" s="39">
        <v>37.259599999999999</v>
      </c>
      <c r="L187" s="39">
        <v>37.717199999999998</v>
      </c>
      <c r="M187" s="39">
        <v>28.434100000000001</v>
      </c>
      <c r="N187" s="39">
        <v>40.157299999999999</v>
      </c>
      <c r="O187" s="39">
        <v>5.0838999999999999</v>
      </c>
      <c r="P187" s="39">
        <v>5.0838999999999999</v>
      </c>
      <c r="Q187" s="39" t="s">
        <v>265</v>
      </c>
      <c r="R187" s="39" t="s">
        <v>265</v>
      </c>
      <c r="S187" s="39" t="s">
        <v>265</v>
      </c>
      <c r="T187" s="39" t="s">
        <v>265</v>
      </c>
      <c r="U187" s="39">
        <v>8.9939</v>
      </c>
      <c r="V187" s="39">
        <v>0</v>
      </c>
      <c r="W187" s="39">
        <v>8.9939</v>
      </c>
      <c r="X187" s="39">
        <v>0</v>
      </c>
      <c r="Y187" s="39">
        <v>0</v>
      </c>
      <c r="Z187" s="39">
        <v>8.9939</v>
      </c>
      <c r="AA187" s="39">
        <v>8.9939</v>
      </c>
      <c r="AB187" s="39">
        <v>0</v>
      </c>
      <c r="AC187" s="39">
        <v>8.9939</v>
      </c>
      <c r="AD187" s="39">
        <v>0</v>
      </c>
      <c r="AE187" s="39">
        <v>0</v>
      </c>
      <c r="AF187" s="39">
        <v>8.9939</v>
      </c>
      <c r="AG187" s="39">
        <v>0</v>
      </c>
      <c r="AH187" s="39">
        <v>0</v>
      </c>
      <c r="AI187" s="39" t="s">
        <v>265</v>
      </c>
      <c r="AJ187" s="39" t="s">
        <v>265</v>
      </c>
      <c r="AK187" s="39" t="s">
        <v>265</v>
      </c>
      <c r="AL187" s="39" t="s">
        <v>265</v>
      </c>
      <c r="AM187" s="39">
        <v>20.9697</v>
      </c>
    </row>
    <row r="188" spans="1:39">
      <c r="A188" s="9">
        <v>45931</v>
      </c>
      <c r="B188" s="39">
        <v>35.650199999999998</v>
      </c>
      <c r="C188" s="39">
        <v>36.876300000000001</v>
      </c>
      <c r="D188" s="39">
        <v>35.176900000000003</v>
      </c>
      <c r="E188" s="39">
        <v>36.922899999999998</v>
      </c>
      <c r="F188" s="39">
        <v>37.473599999999998</v>
      </c>
      <c r="G188" s="39">
        <v>26.983799999999999</v>
      </c>
      <c r="H188" s="39">
        <v>39.2866</v>
      </c>
      <c r="I188" s="39">
        <v>36.878999999999998</v>
      </c>
      <c r="J188" s="39">
        <v>35.267699999999998</v>
      </c>
      <c r="K188" s="39">
        <v>36.922899999999998</v>
      </c>
      <c r="L188" s="39">
        <v>37.473599999999998</v>
      </c>
      <c r="M188" s="39">
        <v>26.983799999999999</v>
      </c>
      <c r="N188" s="39">
        <v>39.2866</v>
      </c>
      <c r="O188" s="39">
        <v>18.403099999999998</v>
      </c>
      <c r="P188" s="39">
        <v>18.403099999999998</v>
      </c>
      <c r="Q188" s="39" t="s">
        <v>265</v>
      </c>
      <c r="R188" s="39" t="s">
        <v>265</v>
      </c>
      <c r="S188" s="39" t="s">
        <v>265</v>
      </c>
      <c r="T188" s="39" t="s">
        <v>265</v>
      </c>
      <c r="U188" s="39">
        <v>7.9748000000000001</v>
      </c>
      <c r="V188" s="39">
        <v>0</v>
      </c>
      <c r="W188" s="39">
        <v>7.9748000000000001</v>
      </c>
      <c r="X188" s="39">
        <v>0</v>
      </c>
      <c r="Y188" s="39">
        <v>24.373200000000001</v>
      </c>
      <c r="Z188" s="39">
        <v>7.9489999999999998</v>
      </c>
      <c r="AA188" s="39">
        <v>7.9748000000000001</v>
      </c>
      <c r="AB188" s="39">
        <v>0</v>
      </c>
      <c r="AC188" s="39">
        <v>7.9748000000000001</v>
      </c>
      <c r="AD188" s="39">
        <v>0</v>
      </c>
      <c r="AE188" s="39">
        <v>24.373200000000001</v>
      </c>
      <c r="AF188" s="39">
        <v>7.9489999999999998</v>
      </c>
      <c r="AG188" s="39">
        <v>0</v>
      </c>
      <c r="AH188" s="39">
        <v>0</v>
      </c>
      <c r="AI188" s="39" t="s">
        <v>265</v>
      </c>
      <c r="AJ188" s="39" t="s">
        <v>265</v>
      </c>
      <c r="AK188" s="39" t="s">
        <v>265</v>
      </c>
      <c r="AL188" s="39" t="s">
        <v>265</v>
      </c>
      <c r="AM188" s="39">
        <v>21.165700000000001</v>
      </c>
    </row>
    <row r="189" spans="1:39">
      <c r="A189" s="9">
        <v>45962</v>
      </c>
      <c r="B189" s="39">
        <v>35.212299999999999</v>
      </c>
      <c r="C189" s="39">
        <v>36.099299999999999</v>
      </c>
      <c r="D189" s="39">
        <v>35.713500000000003</v>
      </c>
      <c r="E189" s="39">
        <v>36.109299999999998</v>
      </c>
      <c r="F189" s="39">
        <v>36.785400000000003</v>
      </c>
      <c r="G189" s="39">
        <v>24.9559</v>
      </c>
      <c r="H189" s="39">
        <v>38.2209</v>
      </c>
      <c r="I189" s="39">
        <v>36.101500000000001</v>
      </c>
      <c r="J189" s="39">
        <v>35.796700000000001</v>
      </c>
      <c r="K189" s="39">
        <v>36.109299999999998</v>
      </c>
      <c r="L189" s="39">
        <v>36.785400000000003</v>
      </c>
      <c r="M189" s="39">
        <v>24.9559</v>
      </c>
      <c r="N189" s="39">
        <v>38.2209</v>
      </c>
      <c r="O189" s="39">
        <v>26.7835</v>
      </c>
      <c r="P189" s="39">
        <v>26.7835</v>
      </c>
      <c r="Q189" s="39" t="s">
        <v>265</v>
      </c>
      <c r="R189" s="39" t="s">
        <v>265</v>
      </c>
      <c r="S189" s="39" t="s">
        <v>265</v>
      </c>
      <c r="T189" s="39" t="s">
        <v>265</v>
      </c>
      <c r="U189" s="39">
        <v>9.1617999999999995</v>
      </c>
      <c r="V189" s="39">
        <v>0</v>
      </c>
      <c r="W189" s="39">
        <v>9.1617999999999995</v>
      </c>
      <c r="X189" s="39">
        <v>0</v>
      </c>
      <c r="Y189" s="39">
        <v>0</v>
      </c>
      <c r="Z189" s="39">
        <v>9.1617999999999995</v>
      </c>
      <c r="AA189" s="39">
        <v>9.1617999999999995</v>
      </c>
      <c r="AB189" s="39">
        <v>0</v>
      </c>
      <c r="AC189" s="39">
        <v>9.1617999999999995</v>
      </c>
      <c r="AD189" s="39">
        <v>0</v>
      </c>
      <c r="AE189" s="39">
        <v>0</v>
      </c>
      <c r="AF189" s="39">
        <v>9.1617999999999995</v>
      </c>
      <c r="AG189" s="39">
        <v>0</v>
      </c>
      <c r="AH189" s="39">
        <v>0</v>
      </c>
      <c r="AI189" s="39" t="s">
        <v>265</v>
      </c>
      <c r="AJ189" s="39" t="s">
        <v>265</v>
      </c>
      <c r="AK189" s="39" t="s">
        <v>265</v>
      </c>
      <c r="AL189" s="39" t="s">
        <v>265</v>
      </c>
      <c r="AM189" s="39">
        <v>21.127099999999999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1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idden="1" outlineLevel="1">
      <c r="A11" s="9">
        <v>40544</v>
      </c>
      <c r="B11" s="39">
        <v>5.4320000000000004</v>
      </c>
      <c r="C11" s="39">
        <v>7.1139000000000001</v>
      </c>
      <c r="D11" s="39">
        <v>8.9762000000000004</v>
      </c>
      <c r="E11" s="39">
        <v>9.1625999999999994</v>
      </c>
      <c r="F11" s="39">
        <v>14.1</v>
      </c>
      <c r="G11" s="39">
        <v>5.4522000000000004</v>
      </c>
      <c r="H11" s="39">
        <v>4.7271999999999998</v>
      </c>
      <c r="I11" s="39">
        <v>9.0538000000000007</v>
      </c>
      <c r="J11" s="39">
        <v>12.1203</v>
      </c>
      <c r="K11" s="39">
        <v>0</v>
      </c>
      <c r="L11" s="39">
        <v>3.2355999999999998</v>
      </c>
      <c r="M11" s="39">
        <v>3.2341000000000002</v>
      </c>
      <c r="N11" s="39">
        <v>0</v>
      </c>
      <c r="O11" s="39">
        <v>0</v>
      </c>
      <c r="P11" s="39">
        <v>8</v>
      </c>
    </row>
    <row r="12" spans="1:16" hidden="1" outlineLevel="1">
      <c r="A12" s="9">
        <v>40575</v>
      </c>
      <c r="B12" s="39">
        <v>3.6291000000000002</v>
      </c>
      <c r="C12" s="39">
        <v>8.3740000000000006</v>
      </c>
      <c r="D12" s="39">
        <v>9.7213999999999992</v>
      </c>
      <c r="E12" s="39">
        <v>13.276899999999999</v>
      </c>
      <c r="F12" s="39">
        <v>5.8663999999999996</v>
      </c>
      <c r="G12" s="39">
        <v>3.6297999999999999</v>
      </c>
      <c r="H12" s="39">
        <v>3.3523999999999998</v>
      </c>
      <c r="I12" s="39">
        <v>8.2141000000000002</v>
      </c>
      <c r="J12" s="39">
        <v>12.7117</v>
      </c>
      <c r="K12" s="39">
        <v>17.5</v>
      </c>
      <c r="L12" s="39">
        <v>3.3784999999999998</v>
      </c>
      <c r="M12" s="39">
        <v>3.3664999999999998</v>
      </c>
      <c r="N12" s="39">
        <v>5</v>
      </c>
      <c r="O12" s="39">
        <v>0</v>
      </c>
      <c r="P12" s="39">
        <v>8</v>
      </c>
    </row>
    <row r="13" spans="1:16" hidden="1" outlineLevel="1">
      <c r="A13" s="9">
        <v>40603</v>
      </c>
      <c r="B13" s="39">
        <v>4.3792</v>
      </c>
      <c r="C13" s="39">
        <v>6.5397999999999996</v>
      </c>
      <c r="D13" s="39">
        <v>8.8794000000000004</v>
      </c>
      <c r="E13" s="39">
        <v>13.0022</v>
      </c>
      <c r="F13" s="39">
        <v>15.5</v>
      </c>
      <c r="G13" s="39">
        <v>4.3803999999999998</v>
      </c>
      <c r="H13" s="39">
        <v>3.8841999999999999</v>
      </c>
      <c r="I13" s="39">
        <v>8.4682999999999993</v>
      </c>
      <c r="J13" s="39">
        <v>15.7887</v>
      </c>
      <c r="K13" s="39">
        <v>0</v>
      </c>
      <c r="L13" s="39">
        <v>3.3915999999999999</v>
      </c>
      <c r="M13" s="39">
        <v>2.9439000000000002</v>
      </c>
      <c r="N13" s="39">
        <v>4.2603</v>
      </c>
      <c r="O13" s="39">
        <v>0</v>
      </c>
      <c r="P13" s="39">
        <v>8</v>
      </c>
    </row>
    <row r="14" spans="1:16" hidden="1" outlineLevel="1">
      <c r="A14" s="9">
        <v>40634</v>
      </c>
      <c r="B14" s="39">
        <v>8.09</v>
      </c>
      <c r="C14" s="39">
        <v>6.1256000000000004</v>
      </c>
      <c r="D14" s="39">
        <v>9.1492000000000004</v>
      </c>
      <c r="E14" s="39">
        <v>11.862299999999999</v>
      </c>
      <c r="F14" s="39">
        <v>6</v>
      </c>
      <c r="G14" s="39">
        <v>8.1074000000000002</v>
      </c>
      <c r="H14" s="39">
        <v>7.5404</v>
      </c>
      <c r="I14" s="39">
        <v>9.2889999999999997</v>
      </c>
      <c r="J14" s="39">
        <v>14.956300000000001</v>
      </c>
      <c r="K14" s="39">
        <v>0</v>
      </c>
      <c r="L14" s="39">
        <v>2.6259999999999999</v>
      </c>
      <c r="M14" s="39">
        <v>2.6137999999999999</v>
      </c>
      <c r="N14" s="39">
        <v>0</v>
      </c>
      <c r="O14" s="39">
        <v>0</v>
      </c>
      <c r="P14" s="39">
        <v>8</v>
      </c>
    </row>
    <row r="15" spans="1:16" hidden="1" outlineLevel="1">
      <c r="A15" s="9">
        <v>40664</v>
      </c>
      <c r="B15" s="39">
        <v>9.1776999999999997</v>
      </c>
      <c r="C15" s="39">
        <v>6.0720999999999998</v>
      </c>
      <c r="D15" s="39">
        <v>7.2728000000000002</v>
      </c>
      <c r="E15" s="39">
        <v>12.6845</v>
      </c>
      <c r="F15" s="39">
        <v>0</v>
      </c>
      <c r="G15" s="39">
        <v>9.2676999999999996</v>
      </c>
      <c r="H15" s="39">
        <v>8.6272000000000002</v>
      </c>
      <c r="I15" s="39">
        <v>9.6933000000000007</v>
      </c>
      <c r="J15" s="39">
        <v>13.3857</v>
      </c>
      <c r="K15" s="39">
        <v>4.9775999999999998</v>
      </c>
      <c r="L15" s="39">
        <v>3.5144000000000002</v>
      </c>
      <c r="M15" s="39">
        <v>3.3050000000000002</v>
      </c>
      <c r="N15" s="39">
        <v>4.5180999999999996</v>
      </c>
      <c r="O15" s="39">
        <v>6.5</v>
      </c>
      <c r="P15" s="39">
        <v>8</v>
      </c>
    </row>
    <row r="16" spans="1:16" hidden="1" outlineLevel="1">
      <c r="A16" s="9">
        <v>40695</v>
      </c>
      <c r="B16" s="39">
        <v>9.3318999999999992</v>
      </c>
      <c r="C16" s="39">
        <v>4.5101000000000004</v>
      </c>
      <c r="D16" s="39">
        <v>6.8483000000000001</v>
      </c>
      <c r="E16" s="39">
        <v>13.1663</v>
      </c>
      <c r="F16" s="39">
        <v>9.5</v>
      </c>
      <c r="G16" s="39">
        <v>9.4524000000000008</v>
      </c>
      <c r="H16" s="39">
        <v>6.8122999999999996</v>
      </c>
      <c r="I16" s="39">
        <v>7.5762999999999998</v>
      </c>
      <c r="J16" s="39">
        <v>13.992599999999999</v>
      </c>
      <c r="K16" s="39">
        <v>16.849799999999998</v>
      </c>
      <c r="L16" s="39">
        <v>5.8577000000000004</v>
      </c>
      <c r="M16" s="39">
        <v>7.8898000000000001</v>
      </c>
      <c r="N16" s="39">
        <v>5</v>
      </c>
      <c r="O16" s="39">
        <v>0</v>
      </c>
      <c r="P16" s="39">
        <v>6</v>
      </c>
    </row>
    <row r="17" spans="1:16" hidden="1" outlineLevel="1">
      <c r="A17" s="9">
        <v>40725</v>
      </c>
      <c r="B17" s="39">
        <v>9.4284999999999997</v>
      </c>
      <c r="C17" s="39">
        <v>4.2525000000000004</v>
      </c>
      <c r="D17" s="39">
        <v>5.9255000000000004</v>
      </c>
      <c r="E17" s="39">
        <v>11.923</v>
      </c>
      <c r="F17" s="39">
        <v>4</v>
      </c>
      <c r="G17" s="39">
        <v>9.5511999999999997</v>
      </c>
      <c r="H17" s="39">
        <v>6.1325000000000003</v>
      </c>
      <c r="I17" s="39">
        <v>11.8081</v>
      </c>
      <c r="J17" s="39">
        <v>12.410299999999999</v>
      </c>
      <c r="K17" s="39">
        <v>2</v>
      </c>
      <c r="L17" s="39">
        <v>6.4970999999999997</v>
      </c>
      <c r="M17" s="39">
        <v>8.2936999999999994</v>
      </c>
      <c r="N17" s="39">
        <v>5.9710000000000001</v>
      </c>
      <c r="O17" s="39">
        <v>0</v>
      </c>
      <c r="P17" s="39">
        <v>6</v>
      </c>
    </row>
    <row r="18" spans="1:16" hidden="1" outlineLevel="1">
      <c r="A18" s="9">
        <v>40756</v>
      </c>
      <c r="B18" s="39">
        <v>7.3781999999999996</v>
      </c>
      <c r="C18" s="39">
        <v>2.9759000000000002</v>
      </c>
      <c r="D18" s="39">
        <v>5.5331000000000001</v>
      </c>
      <c r="E18" s="39">
        <v>8.2081</v>
      </c>
      <c r="F18" s="39">
        <v>0</v>
      </c>
      <c r="G18" s="39">
        <v>7.3747999999999996</v>
      </c>
      <c r="H18" s="39">
        <v>5.0058999999999996</v>
      </c>
      <c r="I18" s="39">
        <v>10.785600000000001</v>
      </c>
      <c r="J18" s="39">
        <v>13.1084</v>
      </c>
      <c r="K18" s="39">
        <v>9</v>
      </c>
      <c r="L18" s="39">
        <v>7.4279000000000002</v>
      </c>
      <c r="M18" s="39">
        <v>7.4922000000000004</v>
      </c>
      <c r="N18" s="39">
        <v>7.4539</v>
      </c>
      <c r="O18" s="39">
        <v>6.5</v>
      </c>
      <c r="P18" s="39">
        <v>6</v>
      </c>
    </row>
    <row r="19" spans="1:16" hidden="1" outlineLevel="1">
      <c r="A19" s="9">
        <v>40787</v>
      </c>
      <c r="B19" s="39">
        <v>10.021100000000001</v>
      </c>
      <c r="C19" s="39">
        <v>5.1924999999999999</v>
      </c>
      <c r="D19" s="39">
        <v>9.5723000000000003</v>
      </c>
      <c r="E19" s="39">
        <v>13.5152</v>
      </c>
      <c r="F19" s="39">
        <v>14.5</v>
      </c>
      <c r="G19" s="39">
        <v>10.1349</v>
      </c>
      <c r="H19" s="39">
        <v>5.1978</v>
      </c>
      <c r="I19" s="39">
        <v>12.157999999999999</v>
      </c>
      <c r="J19" s="39">
        <v>13.383800000000001</v>
      </c>
      <c r="K19" s="39">
        <v>14.34</v>
      </c>
      <c r="L19" s="39">
        <v>4.9484000000000004</v>
      </c>
      <c r="M19" s="39">
        <v>5.1226000000000003</v>
      </c>
      <c r="N19" s="39">
        <v>4.3537999999999997</v>
      </c>
      <c r="O19" s="39">
        <v>0</v>
      </c>
      <c r="P19" s="39">
        <v>7</v>
      </c>
    </row>
    <row r="20" spans="1:16" hidden="1" outlineLevel="1">
      <c r="A20" s="9">
        <v>40817</v>
      </c>
      <c r="B20" s="39">
        <v>14.0664</v>
      </c>
      <c r="C20" s="39">
        <v>4.1885000000000003</v>
      </c>
      <c r="D20" s="39">
        <v>12.1632</v>
      </c>
      <c r="E20" s="39">
        <v>6.7805999999999997</v>
      </c>
      <c r="F20" s="39">
        <v>7.0548000000000002</v>
      </c>
      <c r="G20" s="39">
        <v>14.221299999999999</v>
      </c>
      <c r="H20" s="39">
        <v>7.1196000000000002</v>
      </c>
      <c r="I20" s="39">
        <v>16.170500000000001</v>
      </c>
      <c r="J20" s="39">
        <v>12.120799999999999</v>
      </c>
      <c r="K20" s="39">
        <v>10.8649</v>
      </c>
      <c r="L20" s="39">
        <v>3.9996999999999998</v>
      </c>
      <c r="M20" s="39">
        <v>3.9986000000000002</v>
      </c>
      <c r="N20" s="39">
        <v>0</v>
      </c>
      <c r="O20" s="39">
        <v>0</v>
      </c>
      <c r="P20" s="39">
        <v>7</v>
      </c>
    </row>
    <row r="21" spans="1:16" hidden="1" outlineLevel="1">
      <c r="A21" s="9">
        <v>40848</v>
      </c>
      <c r="B21" s="39">
        <v>12.6403</v>
      </c>
      <c r="C21" s="39">
        <v>2.1078999999999999</v>
      </c>
      <c r="D21" s="39">
        <v>15.932499999999999</v>
      </c>
      <c r="E21" s="39">
        <v>12.4161</v>
      </c>
      <c r="F21" s="39">
        <v>10</v>
      </c>
      <c r="G21" s="39">
        <v>12.782500000000001</v>
      </c>
      <c r="H21" s="39">
        <v>8.8339999999999996</v>
      </c>
      <c r="I21" s="39">
        <v>20.249600000000001</v>
      </c>
      <c r="J21" s="39">
        <v>12.841699999999999</v>
      </c>
      <c r="K21" s="39">
        <v>5</v>
      </c>
      <c r="L21" s="39">
        <v>2.8016000000000001</v>
      </c>
      <c r="M21" s="39">
        <v>2.9788000000000001</v>
      </c>
      <c r="N21" s="39">
        <v>2.5728</v>
      </c>
      <c r="O21" s="39">
        <v>0</v>
      </c>
      <c r="P21" s="39">
        <v>7</v>
      </c>
    </row>
    <row r="22" spans="1:16" hidden="1" outlineLevel="1">
      <c r="A22" s="9">
        <v>40878</v>
      </c>
      <c r="B22" s="39">
        <v>10.4269</v>
      </c>
      <c r="C22" s="39">
        <v>3.7585999999999999</v>
      </c>
      <c r="D22" s="39">
        <v>17.335899999999999</v>
      </c>
      <c r="E22" s="39">
        <v>14.3634</v>
      </c>
      <c r="F22" s="39">
        <v>0.5</v>
      </c>
      <c r="G22" s="39">
        <v>12.757899999999999</v>
      </c>
      <c r="H22" s="39">
        <v>8.5608000000000004</v>
      </c>
      <c r="I22" s="39">
        <v>15.6684</v>
      </c>
      <c r="J22" s="39">
        <v>5.0796999999999999</v>
      </c>
      <c r="K22" s="39">
        <v>11.5</v>
      </c>
      <c r="L22" s="39">
        <v>2.5952000000000002</v>
      </c>
      <c r="M22" s="39">
        <v>2.4146000000000001</v>
      </c>
      <c r="N22" s="39">
        <v>4.5206</v>
      </c>
      <c r="O22" s="39">
        <v>2.5</v>
      </c>
      <c r="P22" s="39">
        <v>7</v>
      </c>
    </row>
    <row r="23" spans="1:16" hidden="1" outlineLevel="1">
      <c r="A23" s="9">
        <v>40909</v>
      </c>
      <c r="B23" s="39">
        <v>8.6219999999999999</v>
      </c>
      <c r="C23" s="39">
        <v>3.0215999999999998</v>
      </c>
      <c r="D23" s="39">
        <v>13.0951</v>
      </c>
      <c r="E23" s="39">
        <v>13.255699999999999</v>
      </c>
      <c r="F23" s="39">
        <v>0</v>
      </c>
      <c r="G23" s="39">
        <v>8.8942999999999994</v>
      </c>
      <c r="H23" s="39">
        <v>6.1566000000000001</v>
      </c>
      <c r="I23" s="39">
        <v>14.2188</v>
      </c>
      <c r="J23" s="39">
        <v>9.5901999999999994</v>
      </c>
      <c r="K23" s="39">
        <v>10</v>
      </c>
      <c r="L23" s="39">
        <v>4.1101999999999999</v>
      </c>
      <c r="M23" s="39">
        <v>3.5952000000000002</v>
      </c>
      <c r="N23" s="39">
        <v>4.2647000000000004</v>
      </c>
      <c r="O23" s="39">
        <v>2.5</v>
      </c>
      <c r="P23" s="39">
        <v>7</v>
      </c>
    </row>
    <row r="24" spans="1:16" hidden="1" outlineLevel="1">
      <c r="A24" s="9">
        <v>40940</v>
      </c>
      <c r="B24" s="39">
        <v>6.8166000000000002</v>
      </c>
      <c r="C24" s="39">
        <v>4.6757999999999997</v>
      </c>
      <c r="D24" s="39">
        <v>9.9041999999999994</v>
      </c>
      <c r="E24" s="39">
        <v>13.5199</v>
      </c>
      <c r="F24" s="39">
        <v>7.2</v>
      </c>
      <c r="G24" s="39">
        <v>6.8680000000000003</v>
      </c>
      <c r="H24" s="39">
        <v>5.7564000000000002</v>
      </c>
      <c r="I24" s="39">
        <v>12.820600000000001</v>
      </c>
      <c r="J24" s="39">
        <v>16.9953</v>
      </c>
      <c r="K24" s="39">
        <v>13</v>
      </c>
      <c r="L24" s="39">
        <v>3.0339999999999998</v>
      </c>
      <c r="M24" s="39">
        <v>2.9438</v>
      </c>
      <c r="N24" s="39">
        <v>3.5550999999999999</v>
      </c>
      <c r="O24" s="39">
        <v>2.5</v>
      </c>
      <c r="P24" s="39">
        <v>7</v>
      </c>
    </row>
    <row r="25" spans="1:16" hidden="1" outlineLevel="1">
      <c r="A25" s="9">
        <v>40969</v>
      </c>
      <c r="B25" s="39">
        <v>8.7180999999999997</v>
      </c>
      <c r="C25" s="39">
        <v>3.9266000000000001</v>
      </c>
      <c r="D25" s="39">
        <v>11.934200000000001</v>
      </c>
      <c r="E25" s="39">
        <v>13.987399999999999</v>
      </c>
      <c r="F25" s="39">
        <v>0</v>
      </c>
      <c r="G25" s="39">
        <v>8.8728999999999996</v>
      </c>
      <c r="H25" s="39">
        <v>7.1839000000000004</v>
      </c>
      <c r="I25" s="39">
        <v>13.5862</v>
      </c>
      <c r="J25" s="39">
        <v>16.901299999999999</v>
      </c>
      <c r="K25" s="39">
        <v>18.5</v>
      </c>
      <c r="L25" s="39">
        <v>2.9929000000000001</v>
      </c>
      <c r="M25" s="39">
        <v>2.8666</v>
      </c>
      <c r="N25" s="39">
        <v>3.1751</v>
      </c>
      <c r="O25" s="39">
        <v>2.5</v>
      </c>
      <c r="P25" s="39">
        <v>7</v>
      </c>
    </row>
    <row r="26" spans="1:16" hidden="1" outlineLevel="1">
      <c r="A26" s="9">
        <v>41000</v>
      </c>
      <c r="B26" s="39">
        <v>8.2052999999999994</v>
      </c>
      <c r="C26" s="39">
        <v>4.4316000000000004</v>
      </c>
      <c r="D26" s="39">
        <v>9.9634999999999998</v>
      </c>
      <c r="E26" s="39">
        <v>12.870799999999999</v>
      </c>
      <c r="F26" s="39">
        <v>0</v>
      </c>
      <c r="G26" s="39">
        <v>8.4322999999999997</v>
      </c>
      <c r="H26" s="39">
        <v>6.3601000000000001</v>
      </c>
      <c r="I26" s="39">
        <v>14.482100000000001</v>
      </c>
      <c r="J26" s="39">
        <v>15.9863</v>
      </c>
      <c r="K26" s="39">
        <v>18.478999999999999</v>
      </c>
      <c r="L26" s="39">
        <v>3.2412999999999998</v>
      </c>
      <c r="M26" s="39">
        <v>3.1703999999999999</v>
      </c>
      <c r="N26" s="39">
        <v>3.3062</v>
      </c>
      <c r="O26" s="39">
        <v>2.5</v>
      </c>
      <c r="P26" s="39">
        <v>0</v>
      </c>
    </row>
    <row r="27" spans="1:16" hidden="1" outlineLevel="1">
      <c r="A27" s="9">
        <v>41030</v>
      </c>
      <c r="B27" s="39">
        <v>9.2891999999999992</v>
      </c>
      <c r="C27" s="39">
        <v>6.5907</v>
      </c>
      <c r="D27" s="39">
        <v>13.0032</v>
      </c>
      <c r="E27" s="39">
        <v>15.702</v>
      </c>
      <c r="F27" s="39">
        <v>0</v>
      </c>
      <c r="G27" s="39">
        <v>9.5742999999999991</v>
      </c>
      <c r="H27" s="39">
        <v>8.36</v>
      </c>
      <c r="I27" s="39">
        <v>14.2888</v>
      </c>
      <c r="J27" s="39">
        <v>16.4193</v>
      </c>
      <c r="K27" s="39">
        <v>12.393599999999999</v>
      </c>
      <c r="L27" s="39">
        <v>3.4805999999999999</v>
      </c>
      <c r="M27" s="39">
        <v>3.1476999999999999</v>
      </c>
      <c r="N27" s="39">
        <v>3.8443000000000001</v>
      </c>
      <c r="O27" s="39">
        <v>2.5</v>
      </c>
      <c r="P27" s="39">
        <v>0</v>
      </c>
    </row>
    <row r="28" spans="1:16" hidden="1" outlineLevel="1">
      <c r="A28" s="9">
        <v>41061</v>
      </c>
      <c r="B28" s="39">
        <v>11.367100000000001</v>
      </c>
      <c r="C28" s="39">
        <v>3.9119000000000002</v>
      </c>
      <c r="D28" s="39">
        <v>13.276400000000001</v>
      </c>
      <c r="E28" s="39">
        <v>16.194099999999999</v>
      </c>
      <c r="F28" s="39">
        <v>0</v>
      </c>
      <c r="G28" s="39">
        <v>11.936199999999999</v>
      </c>
      <c r="H28" s="39">
        <v>8.5435999999999996</v>
      </c>
      <c r="I28" s="39">
        <v>15.9596</v>
      </c>
      <c r="J28" s="39">
        <v>16.0061</v>
      </c>
      <c r="K28" s="39">
        <v>5</v>
      </c>
      <c r="L28" s="39">
        <v>2.6164999999999998</v>
      </c>
      <c r="M28" s="39">
        <v>2.5286</v>
      </c>
      <c r="N28" s="39">
        <v>2.6240000000000001</v>
      </c>
      <c r="O28" s="39">
        <v>4.3258000000000001</v>
      </c>
      <c r="P28" s="39">
        <v>0</v>
      </c>
    </row>
    <row r="29" spans="1:16" hidden="1" outlineLevel="1">
      <c r="A29" s="9">
        <v>41091</v>
      </c>
      <c r="B29" s="39">
        <v>10.8405</v>
      </c>
      <c r="C29" s="39">
        <v>4.9276999999999997</v>
      </c>
      <c r="D29" s="39">
        <v>14.5718</v>
      </c>
      <c r="E29" s="39">
        <v>15.654999999999999</v>
      </c>
      <c r="F29" s="39">
        <v>0</v>
      </c>
      <c r="G29" s="39">
        <v>12.148899999999999</v>
      </c>
      <c r="H29" s="39">
        <v>9.0441000000000003</v>
      </c>
      <c r="I29" s="39">
        <v>17.347100000000001</v>
      </c>
      <c r="J29" s="39">
        <v>10.131</v>
      </c>
      <c r="K29" s="39">
        <v>0</v>
      </c>
      <c r="L29" s="39">
        <v>2.7166000000000001</v>
      </c>
      <c r="M29" s="39">
        <v>2.0861999999999998</v>
      </c>
      <c r="N29" s="39">
        <v>4.0012999999999996</v>
      </c>
      <c r="O29" s="39">
        <v>2.5</v>
      </c>
      <c r="P29" s="39">
        <v>0.1</v>
      </c>
    </row>
    <row r="30" spans="1:16" hidden="1" outlineLevel="1">
      <c r="A30" s="9">
        <v>41122</v>
      </c>
      <c r="B30" s="39">
        <v>12.8072</v>
      </c>
      <c r="C30" s="39">
        <v>6.0541999999999998</v>
      </c>
      <c r="D30" s="39">
        <v>19.171399999999998</v>
      </c>
      <c r="E30" s="39">
        <v>15.061500000000001</v>
      </c>
      <c r="F30" s="39">
        <v>0</v>
      </c>
      <c r="G30" s="39">
        <v>13.2524</v>
      </c>
      <c r="H30" s="39">
        <v>9.3084000000000007</v>
      </c>
      <c r="I30" s="39">
        <v>19.395600000000002</v>
      </c>
      <c r="J30" s="39">
        <v>15.817299999999999</v>
      </c>
      <c r="K30" s="39">
        <v>0</v>
      </c>
      <c r="L30" s="39">
        <v>3.1244000000000001</v>
      </c>
      <c r="M30" s="39">
        <v>2.9702999999999999</v>
      </c>
      <c r="N30" s="39">
        <v>3.5156000000000001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10.2887</v>
      </c>
      <c r="C31" s="39">
        <v>7.0815999999999999</v>
      </c>
      <c r="D31" s="39">
        <v>16.43</v>
      </c>
      <c r="E31" s="39">
        <v>14.895</v>
      </c>
      <c r="F31" s="39">
        <v>0</v>
      </c>
      <c r="G31" s="39">
        <v>10.7051</v>
      </c>
      <c r="H31" s="39">
        <v>6.7122999999999999</v>
      </c>
      <c r="I31" s="39">
        <v>18.8687</v>
      </c>
      <c r="J31" s="39">
        <v>14.924200000000001</v>
      </c>
      <c r="K31" s="39">
        <v>0</v>
      </c>
      <c r="L31" s="39">
        <v>2.3307000000000002</v>
      </c>
      <c r="M31" s="39">
        <v>2.8212999999999999</v>
      </c>
      <c r="N31" s="39">
        <v>2.0847000000000002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17.694400000000002</v>
      </c>
      <c r="C32" s="39">
        <v>4.7401</v>
      </c>
      <c r="D32" s="39">
        <v>19.927299999999999</v>
      </c>
      <c r="E32" s="39">
        <v>6.9493999999999998</v>
      </c>
      <c r="F32" s="39">
        <v>0</v>
      </c>
      <c r="G32" s="39">
        <v>17.991299999999999</v>
      </c>
      <c r="H32" s="39">
        <v>7.5913000000000004</v>
      </c>
      <c r="I32" s="39">
        <v>24.142800000000001</v>
      </c>
      <c r="J32" s="39">
        <v>17.651</v>
      </c>
      <c r="K32" s="39">
        <v>0</v>
      </c>
      <c r="L32" s="39">
        <v>3.6854</v>
      </c>
      <c r="M32" s="39">
        <v>2.9782000000000002</v>
      </c>
      <c r="N32" s="39">
        <v>3.9257</v>
      </c>
      <c r="O32" s="39">
        <v>3</v>
      </c>
      <c r="P32" s="39">
        <v>0</v>
      </c>
    </row>
    <row r="33" spans="1:16" hidden="1" outlineLevel="1">
      <c r="A33" s="9">
        <v>41214</v>
      </c>
      <c r="B33" s="39">
        <v>20.415600000000001</v>
      </c>
      <c r="C33" s="39">
        <v>7.3615000000000004</v>
      </c>
      <c r="D33" s="39">
        <v>24.971900000000002</v>
      </c>
      <c r="E33" s="39">
        <v>14.5467</v>
      </c>
      <c r="F33" s="39">
        <v>0</v>
      </c>
      <c r="G33" s="39">
        <v>20.564399999999999</v>
      </c>
      <c r="H33" s="39">
        <v>7.28</v>
      </c>
      <c r="I33" s="39">
        <v>27.962299999999999</v>
      </c>
      <c r="J33" s="39">
        <v>16.684899999999999</v>
      </c>
      <c r="K33" s="39">
        <v>1</v>
      </c>
      <c r="L33" s="39">
        <v>2.5419</v>
      </c>
      <c r="M33" s="39">
        <v>2.5556999999999999</v>
      </c>
      <c r="N33" s="39">
        <v>2.3732000000000002</v>
      </c>
      <c r="O33" s="39">
        <v>3</v>
      </c>
      <c r="P33" s="39">
        <v>0</v>
      </c>
    </row>
    <row r="34" spans="1:16" hidden="1" outlineLevel="1">
      <c r="A34" s="9">
        <v>41244</v>
      </c>
      <c r="B34" s="39">
        <v>15.713800000000001</v>
      </c>
      <c r="C34" s="39">
        <v>6.3296000000000001</v>
      </c>
      <c r="D34" s="39">
        <v>19.324400000000001</v>
      </c>
      <c r="E34" s="39">
        <v>10.760199999999999</v>
      </c>
      <c r="F34" s="39">
        <v>0</v>
      </c>
      <c r="G34" s="39">
        <v>16.054600000000001</v>
      </c>
      <c r="H34" s="39">
        <v>8.9559999999999995</v>
      </c>
      <c r="I34" s="39">
        <v>20.715599999999998</v>
      </c>
      <c r="J34" s="39">
        <v>14.7043</v>
      </c>
      <c r="K34" s="39">
        <v>0.5</v>
      </c>
      <c r="L34" s="39">
        <v>3.7534000000000001</v>
      </c>
      <c r="M34" s="39">
        <v>3.9207000000000001</v>
      </c>
      <c r="N34" s="39">
        <v>3.7584</v>
      </c>
      <c r="O34" s="39">
        <v>3</v>
      </c>
      <c r="P34" s="39">
        <v>0</v>
      </c>
    </row>
    <row r="35" spans="1:16" hidden="1" outlineLevel="1">
      <c r="A35" s="9">
        <v>41275</v>
      </c>
      <c r="B35" s="39">
        <v>9.7271000000000001</v>
      </c>
      <c r="C35" s="39">
        <v>6.1837</v>
      </c>
      <c r="D35" s="39">
        <v>15.770200000000001</v>
      </c>
      <c r="E35" s="39">
        <v>13.3886</v>
      </c>
      <c r="F35" s="39">
        <v>0</v>
      </c>
      <c r="G35" s="39">
        <v>9.9212000000000007</v>
      </c>
      <c r="H35" s="39">
        <v>7.0511999999999997</v>
      </c>
      <c r="I35" s="39">
        <v>18.619199999999999</v>
      </c>
      <c r="J35" s="39">
        <v>15.147</v>
      </c>
      <c r="K35" s="39">
        <v>0</v>
      </c>
      <c r="L35" s="39">
        <v>5.9360999999999997</v>
      </c>
      <c r="M35" s="39">
        <v>2.7210000000000001</v>
      </c>
      <c r="N35" s="39">
        <v>6.3082000000000003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7.8822000000000001</v>
      </c>
      <c r="C36" s="39">
        <v>5.66</v>
      </c>
      <c r="D36" s="39">
        <v>12.2026</v>
      </c>
      <c r="E36" s="39">
        <v>16.144300000000001</v>
      </c>
      <c r="F36" s="39">
        <v>9.5471000000000004</v>
      </c>
      <c r="G36" s="39">
        <v>7.9405000000000001</v>
      </c>
      <c r="H36" s="39">
        <v>5.8221999999999996</v>
      </c>
      <c r="I36" s="39">
        <v>17.6219</v>
      </c>
      <c r="J36" s="39">
        <v>18.550999999999998</v>
      </c>
      <c r="K36" s="39">
        <v>17</v>
      </c>
      <c r="L36" s="39">
        <v>6.6985999999999999</v>
      </c>
      <c r="M36" s="39">
        <v>3.2919999999999998</v>
      </c>
      <c r="N36" s="39">
        <v>7.0567000000000002</v>
      </c>
      <c r="O36" s="39">
        <v>8</v>
      </c>
      <c r="P36" s="39">
        <v>0</v>
      </c>
    </row>
    <row r="37" spans="1:16" hidden="1" outlineLevel="1">
      <c r="A37" s="9">
        <v>41334</v>
      </c>
      <c r="B37" s="39">
        <v>7.8437000000000001</v>
      </c>
      <c r="C37" s="39">
        <v>6.6833</v>
      </c>
      <c r="D37" s="39">
        <v>12.7659</v>
      </c>
      <c r="E37" s="39">
        <v>13.585100000000001</v>
      </c>
      <c r="F37" s="39">
        <v>14.5</v>
      </c>
      <c r="G37" s="39">
        <v>7.8753000000000002</v>
      </c>
      <c r="H37" s="39">
        <v>6.6246999999999998</v>
      </c>
      <c r="I37" s="39">
        <v>14.6135</v>
      </c>
      <c r="J37" s="39">
        <v>17.3917</v>
      </c>
      <c r="K37" s="39">
        <v>17.499600000000001</v>
      </c>
      <c r="L37" s="39">
        <v>7.4798</v>
      </c>
      <c r="M37" s="39">
        <v>2.69</v>
      </c>
      <c r="N37" s="39">
        <v>8.1507000000000005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8.2792999999999992</v>
      </c>
      <c r="C38" s="39">
        <v>7.4238999999999997</v>
      </c>
      <c r="D38" s="39">
        <v>10.217000000000001</v>
      </c>
      <c r="E38" s="39">
        <v>16.1021</v>
      </c>
      <c r="F38" s="39">
        <v>19</v>
      </c>
      <c r="G38" s="39">
        <v>8.3864000000000001</v>
      </c>
      <c r="H38" s="39">
        <v>6.6463000000000001</v>
      </c>
      <c r="I38" s="39">
        <v>14.2052</v>
      </c>
      <c r="J38" s="39">
        <v>19.429099999999998</v>
      </c>
      <c r="K38" s="39">
        <v>17.499400000000001</v>
      </c>
      <c r="L38" s="39">
        <v>2.5697000000000001</v>
      </c>
      <c r="M38" s="39">
        <v>2.4670000000000001</v>
      </c>
      <c r="N38" s="39">
        <v>4.0030999999999999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8.8661999999999992</v>
      </c>
      <c r="C39" s="39">
        <v>8.5479000000000003</v>
      </c>
      <c r="D39" s="39">
        <v>12.976699999999999</v>
      </c>
      <c r="E39" s="39">
        <v>15.7418</v>
      </c>
      <c r="F39" s="39">
        <v>0</v>
      </c>
      <c r="G39" s="39">
        <v>9.0516000000000005</v>
      </c>
      <c r="H39" s="39">
        <v>6.3667999999999996</v>
      </c>
      <c r="I39" s="39">
        <v>16.782599999999999</v>
      </c>
      <c r="J39" s="39">
        <v>17.645199999999999</v>
      </c>
      <c r="K39" s="39">
        <v>17.5</v>
      </c>
      <c r="L39" s="39">
        <v>2.9285999999999999</v>
      </c>
      <c r="M39" s="39">
        <v>2.6884000000000001</v>
      </c>
      <c r="N39" s="39">
        <v>3.1324999999999998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9.9890000000000008</v>
      </c>
      <c r="C40" s="39">
        <v>9.7355999999999998</v>
      </c>
      <c r="D40" s="39">
        <v>10.713900000000001</v>
      </c>
      <c r="E40" s="39">
        <v>16.627600000000001</v>
      </c>
      <c r="F40" s="39">
        <v>0</v>
      </c>
      <c r="G40" s="39">
        <v>10.097799999999999</v>
      </c>
      <c r="H40" s="39">
        <v>7.1498999999999997</v>
      </c>
      <c r="I40" s="39">
        <v>16.047899999999998</v>
      </c>
      <c r="J40" s="39">
        <v>9.1805000000000003</v>
      </c>
      <c r="K40" s="39">
        <v>17.5</v>
      </c>
      <c r="L40" s="39">
        <v>4.5488</v>
      </c>
      <c r="M40" s="39">
        <v>2.4497</v>
      </c>
      <c r="N40" s="39">
        <v>5.3837000000000002</v>
      </c>
      <c r="O40" s="39">
        <v>6.5</v>
      </c>
      <c r="P40" s="39">
        <v>0</v>
      </c>
    </row>
    <row r="41" spans="1:16" hidden="1" outlineLevel="1">
      <c r="A41" s="9">
        <v>41456</v>
      </c>
      <c r="B41" s="39">
        <v>9.6397999999999993</v>
      </c>
      <c r="C41" s="39">
        <v>9.9123000000000001</v>
      </c>
      <c r="D41" s="39">
        <v>11.870799999999999</v>
      </c>
      <c r="E41" s="39">
        <v>15.8675</v>
      </c>
      <c r="F41" s="39">
        <v>0</v>
      </c>
      <c r="G41" s="39">
        <v>9.9670000000000005</v>
      </c>
      <c r="H41" s="39">
        <v>6.8952</v>
      </c>
      <c r="I41" s="39">
        <v>15.0829</v>
      </c>
      <c r="J41" s="39">
        <v>14.0032</v>
      </c>
      <c r="K41" s="39">
        <v>0</v>
      </c>
      <c r="L41" s="39">
        <v>4.117</v>
      </c>
      <c r="M41" s="39">
        <v>2.2073</v>
      </c>
      <c r="N41" s="39">
        <v>5.5830000000000002</v>
      </c>
      <c r="O41" s="39">
        <v>0</v>
      </c>
      <c r="P41" s="39">
        <v>0</v>
      </c>
    </row>
    <row r="42" spans="1:16" hidden="1" outlineLevel="1">
      <c r="A42" s="9">
        <v>41487</v>
      </c>
      <c r="B42" s="39">
        <v>9.7157999999999998</v>
      </c>
      <c r="C42" s="39">
        <v>9.3768999999999991</v>
      </c>
      <c r="D42" s="39">
        <v>8.5816999999999997</v>
      </c>
      <c r="E42" s="39">
        <v>14.928100000000001</v>
      </c>
      <c r="F42" s="39">
        <v>5</v>
      </c>
      <c r="G42" s="39">
        <v>10.086499999999999</v>
      </c>
      <c r="H42" s="39">
        <v>7.4646999999999997</v>
      </c>
      <c r="I42" s="39">
        <v>15.101800000000001</v>
      </c>
      <c r="J42" s="39">
        <v>18.2698</v>
      </c>
      <c r="K42" s="39">
        <v>0</v>
      </c>
      <c r="L42" s="39">
        <v>5.8033999999999999</v>
      </c>
      <c r="M42" s="39">
        <v>3.2021999999999999</v>
      </c>
      <c r="N42" s="39">
        <v>5.9904999999999999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9.4175000000000004</v>
      </c>
      <c r="C43" s="39">
        <v>7.3445999999999998</v>
      </c>
      <c r="D43" s="39">
        <v>10.3512</v>
      </c>
      <c r="E43" s="39">
        <v>15.865</v>
      </c>
      <c r="F43" s="39">
        <v>0</v>
      </c>
      <c r="G43" s="39">
        <v>9.9620999999999995</v>
      </c>
      <c r="H43" s="39">
        <v>6.6920000000000002</v>
      </c>
      <c r="I43" s="39">
        <v>15.005800000000001</v>
      </c>
      <c r="J43" s="39">
        <v>17.971</v>
      </c>
      <c r="K43" s="39">
        <v>0</v>
      </c>
      <c r="L43" s="39">
        <v>5.3635999999999999</v>
      </c>
      <c r="M43" s="39">
        <v>2.9255</v>
      </c>
      <c r="N43" s="39">
        <v>5.5079000000000002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7.3502000000000001</v>
      </c>
      <c r="C44" s="39">
        <v>5.5088999999999997</v>
      </c>
      <c r="D44" s="39">
        <v>13.7651</v>
      </c>
      <c r="E44" s="39">
        <v>17.247699999999998</v>
      </c>
      <c r="F44" s="39">
        <v>0</v>
      </c>
      <c r="G44" s="39">
        <v>7.5022000000000002</v>
      </c>
      <c r="H44" s="39">
        <v>5.8681999999999999</v>
      </c>
      <c r="I44" s="39">
        <v>14.056800000000001</v>
      </c>
      <c r="J44" s="39">
        <v>17.125499999999999</v>
      </c>
      <c r="K44" s="39">
        <v>0</v>
      </c>
      <c r="L44" s="39">
        <v>5.7737999999999996</v>
      </c>
      <c r="M44" s="39">
        <v>2.7107999999999999</v>
      </c>
      <c r="N44" s="39">
        <v>5.8518999999999997</v>
      </c>
      <c r="O44" s="39">
        <v>6.1002000000000001</v>
      </c>
      <c r="P44" s="39">
        <v>0</v>
      </c>
    </row>
    <row r="45" spans="1:16" hidden="1" outlineLevel="1">
      <c r="A45" s="9">
        <v>41579</v>
      </c>
      <c r="B45" s="39">
        <v>7.7190000000000003</v>
      </c>
      <c r="C45" s="39">
        <v>5.7446000000000002</v>
      </c>
      <c r="D45" s="39">
        <v>13.938499999999999</v>
      </c>
      <c r="E45" s="39">
        <v>14.724</v>
      </c>
      <c r="F45" s="39">
        <v>0</v>
      </c>
      <c r="G45" s="39">
        <v>7.8182999999999998</v>
      </c>
      <c r="H45" s="39">
        <v>6.0576999999999996</v>
      </c>
      <c r="I45" s="39">
        <v>13.219200000000001</v>
      </c>
      <c r="J45" s="39">
        <v>17.816600000000001</v>
      </c>
      <c r="K45" s="39">
        <v>0</v>
      </c>
      <c r="L45" s="39">
        <v>5.5094000000000003</v>
      </c>
      <c r="M45" s="39">
        <v>6.1345999999999998</v>
      </c>
      <c r="N45" s="39">
        <v>5.2976999999999999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11.4574</v>
      </c>
      <c r="C46" s="39">
        <v>6.1547000000000001</v>
      </c>
      <c r="D46" s="39">
        <v>15.966200000000001</v>
      </c>
      <c r="E46" s="39">
        <v>21.3811</v>
      </c>
      <c r="F46" s="39">
        <v>19</v>
      </c>
      <c r="G46" s="39">
        <v>11.8146</v>
      </c>
      <c r="H46" s="39">
        <v>6.7676999999999996</v>
      </c>
      <c r="I46" s="39">
        <v>15.9931</v>
      </c>
      <c r="J46" s="39">
        <v>20.282299999999999</v>
      </c>
      <c r="K46" s="39">
        <v>0</v>
      </c>
      <c r="L46" s="39">
        <v>5.0671999999999997</v>
      </c>
      <c r="M46" s="39">
        <v>3.3605</v>
      </c>
      <c r="N46" s="39">
        <v>5.6463999999999999</v>
      </c>
      <c r="O46" s="39">
        <v>6.4206000000000003</v>
      </c>
      <c r="P46" s="39">
        <v>0</v>
      </c>
    </row>
    <row r="47" spans="1:16" hidden="1" outlineLevel="1">
      <c r="A47" s="9">
        <v>41640</v>
      </c>
      <c r="B47" s="39">
        <v>8.2768999999999995</v>
      </c>
      <c r="C47" s="39">
        <v>6.1816000000000004</v>
      </c>
      <c r="D47" s="39">
        <v>14.4887</v>
      </c>
      <c r="E47" s="39">
        <v>6.5134999999999996</v>
      </c>
      <c r="F47" s="39">
        <v>0</v>
      </c>
      <c r="G47" s="39">
        <v>8.5675000000000008</v>
      </c>
      <c r="H47" s="39">
        <v>6.3667999999999996</v>
      </c>
      <c r="I47" s="39">
        <v>15.264200000000001</v>
      </c>
      <c r="J47" s="39">
        <v>20.950600000000001</v>
      </c>
      <c r="K47" s="39">
        <v>2.2999999999999998</v>
      </c>
      <c r="L47" s="39">
        <v>4.0103</v>
      </c>
      <c r="M47" s="39">
        <v>2.6204999999999998</v>
      </c>
      <c r="N47" s="39">
        <v>4.7419000000000002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11.129099999999999</v>
      </c>
      <c r="C48" s="39">
        <v>7.6905999999999999</v>
      </c>
      <c r="D48" s="39">
        <v>17.818200000000001</v>
      </c>
      <c r="E48" s="39">
        <v>13.6256</v>
      </c>
      <c r="F48" s="39">
        <v>0</v>
      </c>
      <c r="G48" s="39">
        <v>11.4527</v>
      </c>
      <c r="H48" s="39">
        <v>5.5941000000000001</v>
      </c>
      <c r="I48" s="39">
        <v>16.801100000000002</v>
      </c>
      <c r="J48" s="39">
        <v>19.363800000000001</v>
      </c>
      <c r="K48" s="39">
        <v>0</v>
      </c>
      <c r="L48" s="39">
        <v>5.6147</v>
      </c>
      <c r="M48" s="39">
        <v>1.8804000000000001</v>
      </c>
      <c r="N48" s="39">
        <v>5.8000999999999996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9.3969000000000005</v>
      </c>
      <c r="C49" s="39">
        <v>4.7363</v>
      </c>
      <c r="D49" s="39">
        <v>16.213899999999999</v>
      </c>
      <c r="E49" s="39">
        <v>6.3041</v>
      </c>
      <c r="F49" s="39">
        <v>0</v>
      </c>
      <c r="G49" s="39">
        <v>9.5335999999999999</v>
      </c>
      <c r="H49" s="39">
        <v>5.2241</v>
      </c>
      <c r="I49" s="39">
        <v>16.6675</v>
      </c>
      <c r="J49" s="39">
        <v>20.1892</v>
      </c>
      <c r="K49" s="39">
        <v>0</v>
      </c>
      <c r="L49" s="39">
        <v>5.8562000000000003</v>
      </c>
      <c r="M49" s="39">
        <v>5.2191000000000001</v>
      </c>
      <c r="N49" s="39">
        <v>5.8586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10.3522</v>
      </c>
      <c r="C50" s="39">
        <v>7.6364000000000001</v>
      </c>
      <c r="D50" s="39">
        <v>15.100099999999999</v>
      </c>
      <c r="E50" s="39">
        <v>9.0801999999999996</v>
      </c>
      <c r="F50" s="39">
        <v>16.3</v>
      </c>
      <c r="G50" s="39">
        <v>11.007899999999999</v>
      </c>
      <c r="H50" s="39">
        <v>6.7874999999999996</v>
      </c>
      <c r="I50" s="39">
        <v>13.859400000000001</v>
      </c>
      <c r="J50" s="39">
        <v>10.423500000000001</v>
      </c>
      <c r="K50" s="39">
        <v>0</v>
      </c>
      <c r="L50" s="39">
        <v>4.6561000000000003</v>
      </c>
      <c r="M50" s="39">
        <v>3.1034999999999999</v>
      </c>
      <c r="N50" s="39">
        <v>4.8742999999999999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9.6460000000000008</v>
      </c>
      <c r="C51" s="39">
        <v>7.8022999999999998</v>
      </c>
      <c r="D51" s="39">
        <v>15.694599999999999</v>
      </c>
      <c r="E51" s="39">
        <v>6.0979999999999999</v>
      </c>
      <c r="F51" s="39">
        <v>16.3</v>
      </c>
      <c r="G51" s="39">
        <v>10.1267</v>
      </c>
      <c r="H51" s="39">
        <v>6.3000999999999996</v>
      </c>
      <c r="I51" s="39">
        <v>16.614999999999998</v>
      </c>
      <c r="J51" s="39">
        <v>7.3879000000000001</v>
      </c>
      <c r="K51" s="39">
        <v>0</v>
      </c>
      <c r="L51" s="39">
        <v>5.4287999999999998</v>
      </c>
      <c r="M51" s="39">
        <v>3.3464999999999998</v>
      </c>
      <c r="N51" s="39">
        <v>5.5438999999999998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9.8795999999999999</v>
      </c>
      <c r="C52" s="39">
        <v>7.8472</v>
      </c>
      <c r="D52" s="39">
        <v>16.770900000000001</v>
      </c>
      <c r="E52" s="39">
        <v>9.3858999999999995</v>
      </c>
      <c r="F52" s="39">
        <v>0</v>
      </c>
      <c r="G52" s="39">
        <v>10.302199999999999</v>
      </c>
      <c r="H52" s="39">
        <v>6.2488999999999999</v>
      </c>
      <c r="I52" s="39">
        <v>16.459900000000001</v>
      </c>
      <c r="J52" s="39">
        <v>6.0362999999999998</v>
      </c>
      <c r="K52" s="39">
        <v>0</v>
      </c>
      <c r="L52" s="39">
        <v>5.8105000000000002</v>
      </c>
      <c r="M52" s="39">
        <v>2.3281000000000001</v>
      </c>
      <c r="N52" s="39">
        <v>6.1580000000000004</v>
      </c>
      <c r="O52" s="39">
        <v>10</v>
      </c>
      <c r="P52" s="39">
        <v>0</v>
      </c>
    </row>
    <row r="53" spans="1:16" hidden="1" outlineLevel="1">
      <c r="A53" s="9">
        <v>41821</v>
      </c>
      <c r="B53" s="39">
        <v>8.7529000000000003</v>
      </c>
      <c r="C53" s="39">
        <v>7.9316000000000004</v>
      </c>
      <c r="D53" s="39">
        <v>13.841900000000001</v>
      </c>
      <c r="E53" s="39">
        <v>8.1408000000000005</v>
      </c>
      <c r="F53" s="39">
        <v>16.3</v>
      </c>
      <c r="G53" s="39">
        <v>9.1662999999999997</v>
      </c>
      <c r="H53" s="39">
        <v>6.5106999999999999</v>
      </c>
      <c r="I53" s="39">
        <v>14.9709</v>
      </c>
      <c r="J53" s="39">
        <v>5.5994000000000002</v>
      </c>
      <c r="K53" s="39">
        <v>0</v>
      </c>
      <c r="L53" s="39">
        <v>4.2450000000000001</v>
      </c>
      <c r="M53" s="39">
        <v>3.0451000000000001</v>
      </c>
      <c r="N53" s="39">
        <v>5.1097000000000001</v>
      </c>
      <c r="O53" s="39">
        <v>0</v>
      </c>
      <c r="P53" s="39">
        <v>0</v>
      </c>
    </row>
    <row r="54" spans="1:16" hidden="1" outlineLevel="1" collapsed="1">
      <c r="A54" s="9">
        <v>41852</v>
      </c>
      <c r="B54" s="39">
        <v>8.7141000000000002</v>
      </c>
      <c r="C54" s="39">
        <v>8.2629000000000001</v>
      </c>
      <c r="D54" s="39">
        <v>13.6776</v>
      </c>
      <c r="E54" s="39">
        <v>5.3859000000000004</v>
      </c>
      <c r="F54" s="39">
        <v>0</v>
      </c>
      <c r="G54" s="39">
        <v>9.2158999999999995</v>
      </c>
      <c r="H54" s="39">
        <v>7.1079999999999997</v>
      </c>
      <c r="I54" s="39">
        <v>15.385199999999999</v>
      </c>
      <c r="J54" s="39">
        <v>7.9353999999999996</v>
      </c>
      <c r="K54" s="39">
        <v>0</v>
      </c>
      <c r="L54" s="39">
        <v>4.5677000000000003</v>
      </c>
      <c r="M54" s="39">
        <v>3.1112000000000002</v>
      </c>
      <c r="N54" s="39">
        <v>4.6325000000000003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11.4727</v>
      </c>
      <c r="C55" s="39">
        <v>7.9957000000000003</v>
      </c>
      <c r="D55" s="39">
        <v>14.2986</v>
      </c>
      <c r="E55" s="39">
        <v>7.3135000000000003</v>
      </c>
      <c r="F55" s="39">
        <v>0</v>
      </c>
      <c r="G55" s="39">
        <v>11.708600000000001</v>
      </c>
      <c r="H55" s="39">
        <v>6.8754</v>
      </c>
      <c r="I55" s="39">
        <v>16.353200000000001</v>
      </c>
      <c r="J55" s="39">
        <v>5.9779999999999998</v>
      </c>
      <c r="K55" s="39">
        <v>0</v>
      </c>
      <c r="L55" s="39">
        <v>5.2302999999999997</v>
      </c>
      <c r="M55" s="39">
        <v>1.2237</v>
      </c>
      <c r="N55" s="39">
        <v>5.2931999999999997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11.1257</v>
      </c>
      <c r="C56" s="39">
        <v>7.6249000000000002</v>
      </c>
      <c r="D56" s="39">
        <v>14.21</v>
      </c>
      <c r="E56" s="39">
        <v>6.9255000000000004</v>
      </c>
      <c r="F56" s="39">
        <v>0</v>
      </c>
      <c r="G56" s="39">
        <v>11.205500000000001</v>
      </c>
      <c r="H56" s="39">
        <v>7.7224000000000004</v>
      </c>
      <c r="I56" s="39">
        <v>13.039199999999999</v>
      </c>
      <c r="J56" s="39">
        <v>6.3472999999999997</v>
      </c>
      <c r="K56" s="39">
        <v>0</v>
      </c>
      <c r="L56" s="39">
        <v>6.3738000000000001</v>
      </c>
      <c r="M56" s="39">
        <v>5.9542999999999999</v>
      </c>
      <c r="N56" s="39">
        <v>6.3973000000000004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10.022500000000001</v>
      </c>
      <c r="C57" s="39">
        <v>7.8734999999999999</v>
      </c>
      <c r="D57" s="39">
        <v>14.659800000000001</v>
      </c>
      <c r="E57" s="39">
        <v>7.4672000000000001</v>
      </c>
      <c r="F57" s="39">
        <v>0</v>
      </c>
      <c r="G57" s="39">
        <v>10.1378</v>
      </c>
      <c r="H57" s="39">
        <v>6.6193</v>
      </c>
      <c r="I57" s="39">
        <v>13.0869</v>
      </c>
      <c r="J57" s="39">
        <v>7.0189000000000004</v>
      </c>
      <c r="K57" s="39">
        <v>0</v>
      </c>
      <c r="L57" s="39">
        <v>5.9103000000000003</v>
      </c>
      <c r="M57" s="39">
        <v>3.3226</v>
      </c>
      <c r="N57" s="39">
        <v>6.1505999999999998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14.700799999999999</v>
      </c>
      <c r="C58" s="39">
        <v>7.9527999999999999</v>
      </c>
      <c r="D58" s="39">
        <v>12.564</v>
      </c>
      <c r="E58" s="39">
        <v>11.213800000000001</v>
      </c>
      <c r="F58" s="39">
        <v>22</v>
      </c>
      <c r="G58" s="39">
        <v>15.0319</v>
      </c>
      <c r="H58" s="39">
        <v>8.2227999999999994</v>
      </c>
      <c r="I58" s="39">
        <v>21.4499</v>
      </c>
      <c r="J58" s="39">
        <v>10.971299999999999</v>
      </c>
      <c r="K58" s="39">
        <v>0</v>
      </c>
      <c r="L58" s="39">
        <v>6.0171999999999999</v>
      </c>
      <c r="M58" s="39">
        <v>5.0526999999999997</v>
      </c>
      <c r="N58" s="39">
        <v>5.8658999999999999</v>
      </c>
      <c r="O58" s="39">
        <v>6.6130000000000004</v>
      </c>
      <c r="P58" s="39">
        <v>0</v>
      </c>
    </row>
    <row r="59" spans="1:16" hidden="1" outlineLevel="1" collapsed="1">
      <c r="A59" s="9">
        <v>42005</v>
      </c>
      <c r="B59" s="39">
        <v>12.471500000000001</v>
      </c>
      <c r="C59" s="39">
        <v>7.9504999999999999</v>
      </c>
      <c r="D59" s="39">
        <v>12.221500000000001</v>
      </c>
      <c r="E59" s="39">
        <v>10.5471</v>
      </c>
      <c r="F59" s="39">
        <v>0</v>
      </c>
      <c r="G59" s="39">
        <v>12.852600000000001</v>
      </c>
      <c r="H59" s="39">
        <v>8.0866000000000007</v>
      </c>
      <c r="I59" s="39">
        <v>15.6616</v>
      </c>
      <c r="J59" s="39">
        <v>6.8685999999999998</v>
      </c>
      <c r="K59" s="39">
        <v>0</v>
      </c>
      <c r="L59" s="39">
        <v>5.1769999999999996</v>
      </c>
      <c r="M59" s="39">
        <v>3.7660999999999998</v>
      </c>
      <c r="N59" s="39">
        <v>5.4827000000000004</v>
      </c>
      <c r="O59" s="39">
        <v>10</v>
      </c>
      <c r="P59" s="39">
        <v>0</v>
      </c>
    </row>
    <row r="60" spans="1:16" hidden="1" outlineLevel="1" collapsed="1">
      <c r="A60" s="9">
        <v>42036</v>
      </c>
      <c r="B60" s="39">
        <v>13.1401</v>
      </c>
      <c r="C60" s="39">
        <v>8.0065000000000008</v>
      </c>
      <c r="D60" s="39">
        <v>10.5679</v>
      </c>
      <c r="E60" s="39">
        <v>5.4991000000000003</v>
      </c>
      <c r="F60" s="39">
        <v>0</v>
      </c>
      <c r="G60" s="39">
        <v>13.819699999999999</v>
      </c>
      <c r="H60" s="39">
        <v>8.6201000000000008</v>
      </c>
      <c r="I60" s="39">
        <v>17.7501</v>
      </c>
      <c r="J60" s="39">
        <v>6.1112000000000002</v>
      </c>
      <c r="K60" s="39">
        <v>0</v>
      </c>
      <c r="L60" s="39">
        <v>5.8968999999999996</v>
      </c>
      <c r="M60" s="39">
        <v>3.8378999999999999</v>
      </c>
      <c r="N60" s="39">
        <v>6.5995999999999997</v>
      </c>
      <c r="O60" s="39">
        <v>5</v>
      </c>
      <c r="P60" s="39">
        <v>0</v>
      </c>
    </row>
    <row r="61" spans="1:16" hidden="1" outlineLevel="1" collapsed="1">
      <c r="A61" s="9">
        <v>42064</v>
      </c>
      <c r="B61" s="39">
        <v>16.4818</v>
      </c>
      <c r="C61" s="39">
        <v>5.4974999999999996</v>
      </c>
      <c r="D61" s="39">
        <v>13.3126</v>
      </c>
      <c r="E61" s="39">
        <v>5.5351999999999997</v>
      </c>
      <c r="F61" s="39">
        <v>0</v>
      </c>
      <c r="G61" s="39">
        <v>17.165700000000001</v>
      </c>
      <c r="H61" s="39">
        <v>8.9306000000000001</v>
      </c>
      <c r="I61" s="39">
        <v>20.5288</v>
      </c>
      <c r="J61" s="39">
        <v>8.5503</v>
      </c>
      <c r="K61" s="39">
        <v>0</v>
      </c>
      <c r="L61" s="39">
        <v>6.5972</v>
      </c>
      <c r="M61" s="39">
        <v>6.1760999999999999</v>
      </c>
      <c r="N61" s="39">
        <v>6.6162999999999998</v>
      </c>
      <c r="O61" s="39">
        <v>0</v>
      </c>
      <c r="P61" s="39">
        <v>0</v>
      </c>
    </row>
    <row r="62" spans="1:16" hidden="1" outlineLevel="1" collapsed="1">
      <c r="A62" s="9">
        <v>42095</v>
      </c>
      <c r="B62" s="39">
        <v>14.8208</v>
      </c>
      <c r="C62" s="39">
        <v>10.0481</v>
      </c>
      <c r="D62" s="39">
        <v>13.473100000000001</v>
      </c>
      <c r="E62" s="39">
        <v>8.4686000000000003</v>
      </c>
      <c r="F62" s="39">
        <v>0</v>
      </c>
      <c r="G62" s="39">
        <v>15.329599999999999</v>
      </c>
      <c r="H62" s="39">
        <v>9.9060000000000006</v>
      </c>
      <c r="I62" s="39">
        <v>18.7102</v>
      </c>
      <c r="J62" s="39">
        <v>12.417999999999999</v>
      </c>
      <c r="K62" s="39">
        <v>0</v>
      </c>
      <c r="L62" s="39">
        <v>5.6820000000000004</v>
      </c>
      <c r="M62" s="39">
        <v>4.9863</v>
      </c>
      <c r="N62" s="39">
        <v>5.6917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15.492100000000001</v>
      </c>
      <c r="C63" s="39">
        <v>9.6997</v>
      </c>
      <c r="D63" s="39">
        <v>14.3361</v>
      </c>
      <c r="E63" s="39">
        <v>7.2230999999999996</v>
      </c>
      <c r="F63" s="39">
        <v>0</v>
      </c>
      <c r="G63" s="39">
        <v>16.090199999999999</v>
      </c>
      <c r="H63" s="39">
        <v>11.042899999999999</v>
      </c>
      <c r="I63" s="39">
        <v>17.982299999999999</v>
      </c>
      <c r="J63" s="39">
        <v>13.1341</v>
      </c>
      <c r="K63" s="39">
        <v>0</v>
      </c>
      <c r="L63" s="39">
        <v>5.6938000000000004</v>
      </c>
      <c r="M63" s="39">
        <v>0.50129999999999997</v>
      </c>
      <c r="N63" s="39">
        <v>5.7728999999999999</v>
      </c>
      <c r="O63" s="39">
        <v>0</v>
      </c>
      <c r="P63" s="39">
        <v>0</v>
      </c>
    </row>
    <row r="64" spans="1:16" hidden="1" outlineLevel="1" collapsed="1">
      <c r="A64" s="9">
        <v>42156</v>
      </c>
      <c r="B64" s="39">
        <v>14.972899999999999</v>
      </c>
      <c r="C64" s="39">
        <v>11.0153</v>
      </c>
      <c r="D64" s="39">
        <v>15.512600000000001</v>
      </c>
      <c r="E64" s="39">
        <v>7.7968000000000002</v>
      </c>
      <c r="F64" s="39">
        <v>2</v>
      </c>
      <c r="G64" s="39">
        <v>15.448399999999999</v>
      </c>
      <c r="H64" s="39">
        <v>12.0092</v>
      </c>
      <c r="I64" s="39">
        <v>17.159300000000002</v>
      </c>
      <c r="J64" s="39">
        <v>9.0466999999999995</v>
      </c>
      <c r="K64" s="39">
        <v>0</v>
      </c>
      <c r="L64" s="39">
        <v>6.4954000000000001</v>
      </c>
      <c r="M64" s="39">
        <v>0.99509999999999998</v>
      </c>
      <c r="N64" s="39">
        <v>6.5053000000000001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15.12</v>
      </c>
      <c r="C65" s="39">
        <v>13.195399999999999</v>
      </c>
      <c r="D65" s="39">
        <v>17.7196</v>
      </c>
      <c r="E65" s="39">
        <v>6.4970999999999997</v>
      </c>
      <c r="F65" s="39">
        <v>0</v>
      </c>
      <c r="G65" s="39">
        <v>15.414</v>
      </c>
      <c r="H65" s="39">
        <v>11.153499999999999</v>
      </c>
      <c r="I65" s="39">
        <v>17.5016</v>
      </c>
      <c r="J65" s="39">
        <v>7.6791</v>
      </c>
      <c r="K65" s="39">
        <v>0</v>
      </c>
      <c r="L65" s="39">
        <v>6.9828999999999999</v>
      </c>
      <c r="M65" s="39">
        <v>0.51039999999999996</v>
      </c>
      <c r="N65" s="39">
        <v>7.2695999999999996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15.920400000000001</v>
      </c>
      <c r="C66" s="39">
        <v>10.849299999999999</v>
      </c>
      <c r="D66" s="39">
        <v>17.891200000000001</v>
      </c>
      <c r="E66" s="39">
        <v>5.5065999999999997</v>
      </c>
      <c r="F66" s="39">
        <v>0</v>
      </c>
      <c r="G66" s="39">
        <v>16.352399999999999</v>
      </c>
      <c r="H66" s="39">
        <v>10.9191</v>
      </c>
      <c r="I66" s="39">
        <v>17.2194</v>
      </c>
      <c r="J66" s="39">
        <v>9.4709000000000003</v>
      </c>
      <c r="K66" s="39">
        <v>0</v>
      </c>
      <c r="L66" s="39">
        <v>3.9996</v>
      </c>
      <c r="M66" s="39">
        <v>0.99990000000000001</v>
      </c>
      <c r="N66" s="39">
        <v>4.2222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16.8584</v>
      </c>
      <c r="C67" s="39">
        <v>11.456799999999999</v>
      </c>
      <c r="D67" s="39">
        <v>16.003399999999999</v>
      </c>
      <c r="E67" s="39">
        <v>6.0548999999999999</v>
      </c>
      <c r="F67" s="39">
        <v>0</v>
      </c>
      <c r="G67" s="39">
        <v>17.101900000000001</v>
      </c>
      <c r="H67" s="39">
        <v>10.701700000000001</v>
      </c>
      <c r="I67" s="39">
        <v>17.7576</v>
      </c>
      <c r="J67" s="39">
        <v>5.7828999999999997</v>
      </c>
      <c r="K67" s="39">
        <v>0</v>
      </c>
      <c r="L67" s="39">
        <v>5.6372</v>
      </c>
      <c r="M67" s="39">
        <v>0.68430000000000002</v>
      </c>
      <c r="N67" s="39">
        <v>5.6406000000000001</v>
      </c>
      <c r="O67" s="39">
        <v>0</v>
      </c>
      <c r="P67" s="39">
        <v>0</v>
      </c>
    </row>
    <row r="68" spans="1:16" hidden="1" outlineLevel="1" collapsed="1">
      <c r="A68" s="9">
        <v>42278</v>
      </c>
      <c r="B68" s="39">
        <v>17.3352</v>
      </c>
      <c r="C68" s="39">
        <v>11.267799999999999</v>
      </c>
      <c r="D68" s="39">
        <v>16.084199999999999</v>
      </c>
      <c r="E68" s="39">
        <v>6.1247999999999996</v>
      </c>
      <c r="F68" s="39">
        <v>0</v>
      </c>
      <c r="G68" s="39">
        <v>17.561499999999999</v>
      </c>
      <c r="H68" s="39">
        <v>12.008599999999999</v>
      </c>
      <c r="I68" s="39">
        <v>18.387799999999999</v>
      </c>
      <c r="J68" s="39">
        <v>6.3018000000000001</v>
      </c>
      <c r="K68" s="39">
        <v>0</v>
      </c>
      <c r="L68" s="39">
        <v>3.1295999999999999</v>
      </c>
      <c r="M68" s="39">
        <v>1.6613</v>
      </c>
      <c r="N68" s="39">
        <v>3.2465999999999999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16.351500000000001</v>
      </c>
      <c r="C69" s="39">
        <v>10.295199999999999</v>
      </c>
      <c r="D69" s="39">
        <v>16.302099999999999</v>
      </c>
      <c r="E69" s="39">
        <v>7.6371000000000002</v>
      </c>
      <c r="F69" s="39">
        <v>0</v>
      </c>
      <c r="G69" s="39">
        <v>16.6325</v>
      </c>
      <c r="H69" s="39">
        <v>9.9162999999999997</v>
      </c>
      <c r="I69" s="39">
        <v>17.930299999999999</v>
      </c>
      <c r="J69" s="39">
        <v>7.1562000000000001</v>
      </c>
      <c r="K69" s="39">
        <v>0</v>
      </c>
      <c r="L69" s="39">
        <v>2.9883999999999999</v>
      </c>
      <c r="M69" s="39">
        <v>0.20399999999999999</v>
      </c>
      <c r="N69" s="39">
        <v>3.0384000000000002</v>
      </c>
      <c r="O69" s="39">
        <v>0</v>
      </c>
      <c r="P69" s="39">
        <v>0</v>
      </c>
    </row>
    <row r="70" spans="1:16" hidden="1" outlineLevel="1" collapsed="1">
      <c r="A70" s="9">
        <v>42339</v>
      </c>
      <c r="B70" s="39">
        <v>16.017800000000001</v>
      </c>
      <c r="C70" s="39">
        <v>10.914099999999999</v>
      </c>
      <c r="D70" s="39">
        <v>15.932600000000001</v>
      </c>
      <c r="E70" s="39">
        <v>9.3770000000000007</v>
      </c>
      <c r="F70" s="39">
        <v>0</v>
      </c>
      <c r="G70" s="39">
        <v>16.129100000000001</v>
      </c>
      <c r="H70" s="39">
        <v>10.758900000000001</v>
      </c>
      <c r="I70" s="39">
        <v>17.834299999999999</v>
      </c>
      <c r="J70" s="39">
        <v>7.5841000000000003</v>
      </c>
      <c r="K70" s="39">
        <v>0</v>
      </c>
      <c r="L70" s="39">
        <v>6.6166999999999998</v>
      </c>
      <c r="M70" s="39">
        <v>2.7282000000000002</v>
      </c>
      <c r="N70" s="39">
        <v>6.7161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16.157299999999999</v>
      </c>
      <c r="C71" s="39">
        <v>10.2117</v>
      </c>
      <c r="D71" s="39">
        <v>15.4595</v>
      </c>
      <c r="E71" s="39">
        <v>5.7077999999999998</v>
      </c>
      <c r="F71" s="39">
        <v>0</v>
      </c>
      <c r="G71" s="39">
        <v>16.240600000000001</v>
      </c>
      <c r="H71" s="39">
        <v>11.7973</v>
      </c>
      <c r="I71" s="39">
        <v>17.661300000000001</v>
      </c>
      <c r="J71" s="39">
        <v>8.8483000000000001</v>
      </c>
      <c r="K71" s="39">
        <v>0</v>
      </c>
      <c r="L71" s="39">
        <v>5.6157000000000004</v>
      </c>
      <c r="M71" s="39">
        <v>1.3772</v>
      </c>
      <c r="N71" s="39">
        <v>6.4561999999999999</v>
      </c>
      <c r="O71" s="39">
        <v>0</v>
      </c>
      <c r="P71" s="39" t="s">
        <v>265</v>
      </c>
    </row>
    <row r="72" spans="1:16" hidden="1" outlineLevel="1" collapsed="1">
      <c r="A72" s="9">
        <v>42401</v>
      </c>
      <c r="B72" s="39">
        <v>14.5959</v>
      </c>
      <c r="C72" s="39">
        <v>10.011799999999999</v>
      </c>
      <c r="D72" s="39">
        <v>16.204799999999999</v>
      </c>
      <c r="E72" s="39">
        <v>6.0903999999999998</v>
      </c>
      <c r="F72" s="39">
        <v>0</v>
      </c>
      <c r="G72" s="39">
        <v>14.734500000000001</v>
      </c>
      <c r="H72" s="39">
        <v>10.9642</v>
      </c>
      <c r="I72" s="39">
        <v>16.566199999999998</v>
      </c>
      <c r="J72" s="39">
        <v>6.2893999999999997</v>
      </c>
      <c r="K72" s="39">
        <v>0</v>
      </c>
      <c r="L72" s="39">
        <v>6.3319000000000001</v>
      </c>
      <c r="M72" s="39">
        <v>0.45069999999999999</v>
      </c>
      <c r="N72" s="39">
        <v>6.6166999999999998</v>
      </c>
      <c r="O72" s="39">
        <v>0</v>
      </c>
      <c r="P72" s="39">
        <v>0</v>
      </c>
    </row>
    <row r="73" spans="1:16" hidden="1" outlineLevel="1" collapsed="1">
      <c r="A73" s="9">
        <v>42430</v>
      </c>
      <c r="B73" s="39">
        <v>15.5792</v>
      </c>
      <c r="C73" s="39">
        <v>10.436999999999999</v>
      </c>
      <c r="D73" s="39">
        <v>15.9513</v>
      </c>
      <c r="E73" s="39">
        <v>8.9048999999999996</v>
      </c>
      <c r="F73" s="39">
        <v>0</v>
      </c>
      <c r="G73" s="39">
        <v>15.780099999999999</v>
      </c>
      <c r="H73" s="39">
        <v>10.883699999999999</v>
      </c>
      <c r="I73" s="39">
        <v>17.901499999999999</v>
      </c>
      <c r="J73" s="39">
        <v>7.9657</v>
      </c>
      <c r="K73" s="39">
        <v>0</v>
      </c>
      <c r="L73" s="39">
        <v>6.4253</v>
      </c>
      <c r="M73" s="39">
        <v>0.69089999999999996</v>
      </c>
      <c r="N73" s="39">
        <v>6.5781000000000001</v>
      </c>
      <c r="O73" s="39">
        <v>0</v>
      </c>
      <c r="P73" s="39">
        <v>0</v>
      </c>
    </row>
    <row r="74" spans="1:16" hidden="1" outlineLevel="1" collapsed="1">
      <c r="A74" s="9">
        <v>42461</v>
      </c>
      <c r="B74" s="39">
        <v>13.9925</v>
      </c>
      <c r="C74" s="39">
        <v>10.4291</v>
      </c>
      <c r="D74" s="39">
        <v>14.708500000000001</v>
      </c>
      <c r="E74" s="39">
        <v>6.8224</v>
      </c>
      <c r="F74" s="39">
        <v>22</v>
      </c>
      <c r="G74" s="39">
        <v>14.227600000000001</v>
      </c>
      <c r="H74" s="39">
        <v>10.416499999999999</v>
      </c>
      <c r="I74" s="39">
        <v>17.203700000000001</v>
      </c>
      <c r="J74" s="39">
        <v>7.0061</v>
      </c>
      <c r="K74" s="39">
        <v>0</v>
      </c>
      <c r="L74" s="39">
        <v>4.7081999999999997</v>
      </c>
      <c r="M74" s="39">
        <v>3.2372000000000001</v>
      </c>
      <c r="N74" s="39">
        <v>6.3670999999999998</v>
      </c>
      <c r="O74" s="39">
        <v>0.99</v>
      </c>
      <c r="P74" s="39">
        <v>0</v>
      </c>
    </row>
    <row r="75" spans="1:16" hidden="1" outlineLevel="1" collapsed="1">
      <c r="A75" s="9">
        <v>42491</v>
      </c>
      <c r="B75" s="39">
        <v>13.853</v>
      </c>
      <c r="C75" s="39">
        <v>9.6821999999999999</v>
      </c>
      <c r="D75" s="39">
        <v>14.9344</v>
      </c>
      <c r="E75" s="39">
        <v>6.8699000000000003</v>
      </c>
      <c r="F75" s="39">
        <v>0</v>
      </c>
      <c r="G75" s="39">
        <v>14.05</v>
      </c>
      <c r="H75" s="39">
        <v>9.2266999999999992</v>
      </c>
      <c r="I75" s="39">
        <v>16.162199999999999</v>
      </c>
      <c r="J75" s="39">
        <v>6.8452000000000002</v>
      </c>
      <c r="K75" s="39">
        <v>0</v>
      </c>
      <c r="L75" s="39">
        <v>5.9821999999999997</v>
      </c>
      <c r="M75" s="39">
        <v>0.45129999999999998</v>
      </c>
      <c r="N75" s="39">
        <v>6.0567000000000002</v>
      </c>
      <c r="O75" s="39">
        <v>0</v>
      </c>
      <c r="P75" s="39" t="s">
        <v>265</v>
      </c>
    </row>
    <row r="76" spans="1:16" hidden="1" outlineLevel="1" collapsed="1">
      <c r="A76" s="9">
        <v>42522</v>
      </c>
      <c r="B76" s="39">
        <v>14.206</v>
      </c>
      <c r="C76" s="39">
        <v>10.231400000000001</v>
      </c>
      <c r="D76" s="39">
        <v>12.2767</v>
      </c>
      <c r="E76" s="39">
        <v>5.9169999999999998</v>
      </c>
      <c r="F76" s="39">
        <v>0</v>
      </c>
      <c r="G76" s="39">
        <v>14.311199999999999</v>
      </c>
      <c r="H76" s="39">
        <v>9.2385999999999999</v>
      </c>
      <c r="I76" s="39">
        <v>15.7767</v>
      </c>
      <c r="J76" s="39">
        <v>9.1625999999999994</v>
      </c>
      <c r="K76" s="39">
        <v>0</v>
      </c>
      <c r="L76" s="39">
        <v>3.9897999999999998</v>
      </c>
      <c r="M76" s="39">
        <v>1.3531</v>
      </c>
      <c r="N76" s="39">
        <v>4.2146999999999997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13.8218</v>
      </c>
      <c r="C77" s="39">
        <v>10.007099999999999</v>
      </c>
      <c r="D77" s="39">
        <v>11.0991</v>
      </c>
      <c r="E77" s="39">
        <v>6.2845000000000004</v>
      </c>
      <c r="F77" s="39">
        <v>21</v>
      </c>
      <c r="G77" s="39">
        <v>13.9208</v>
      </c>
      <c r="H77" s="39">
        <v>9.9489999999999998</v>
      </c>
      <c r="I77" s="39">
        <v>14.722899999999999</v>
      </c>
      <c r="J77" s="39">
        <v>5.9776999999999996</v>
      </c>
      <c r="K77" s="39">
        <v>0</v>
      </c>
      <c r="L77" s="39">
        <v>3.5419999999999998</v>
      </c>
      <c r="M77" s="39">
        <v>1.2130000000000001</v>
      </c>
      <c r="N77" s="39">
        <v>5.2339000000000002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13.309699999999999</v>
      </c>
      <c r="C78" s="39">
        <v>10.310700000000001</v>
      </c>
      <c r="D78" s="39">
        <v>14.402699999999999</v>
      </c>
      <c r="E78" s="39">
        <v>6.1349999999999998</v>
      </c>
      <c r="F78" s="39">
        <v>0</v>
      </c>
      <c r="G78" s="39">
        <v>13.6</v>
      </c>
      <c r="H78" s="39">
        <v>9.9382000000000001</v>
      </c>
      <c r="I78" s="39">
        <v>14.0364</v>
      </c>
      <c r="J78" s="39">
        <v>6.0244</v>
      </c>
      <c r="K78" s="39">
        <v>0</v>
      </c>
      <c r="L78" s="39">
        <v>2.8708999999999998</v>
      </c>
      <c r="M78" s="39">
        <v>1.6842999999999999</v>
      </c>
      <c r="N78" s="39">
        <v>2.9138999999999999</v>
      </c>
      <c r="O78" s="39">
        <v>0</v>
      </c>
      <c r="P78" s="39">
        <v>0</v>
      </c>
    </row>
    <row r="79" spans="1:16" hidden="1" outlineLevel="1" collapsed="1">
      <c r="A79" s="9">
        <v>42614</v>
      </c>
      <c r="B79" s="39">
        <v>12.8558</v>
      </c>
      <c r="C79" s="39">
        <v>9.7544000000000004</v>
      </c>
      <c r="D79" s="39">
        <v>12.914899999999999</v>
      </c>
      <c r="E79" s="39">
        <v>10.9178</v>
      </c>
      <c r="F79" s="39">
        <v>0</v>
      </c>
      <c r="G79" s="39">
        <v>13.2173</v>
      </c>
      <c r="H79" s="39">
        <v>8.9907000000000004</v>
      </c>
      <c r="I79" s="39">
        <v>13.924899999999999</v>
      </c>
      <c r="J79" s="39">
        <v>6.1329000000000002</v>
      </c>
      <c r="K79" s="39">
        <v>0</v>
      </c>
      <c r="L79" s="39">
        <v>2.3115999999999999</v>
      </c>
      <c r="M79" s="39">
        <v>1.5350999999999999</v>
      </c>
      <c r="N79" s="39">
        <v>2.3180000000000001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13.113</v>
      </c>
      <c r="C80" s="39">
        <v>9.9879999999999995</v>
      </c>
      <c r="D80" s="39">
        <v>12.4564</v>
      </c>
      <c r="E80" s="39">
        <v>6.4821999999999997</v>
      </c>
      <c r="F80" s="39">
        <v>0</v>
      </c>
      <c r="G80" s="39">
        <v>13.3012</v>
      </c>
      <c r="H80" s="39">
        <v>9.6798999999999999</v>
      </c>
      <c r="I80" s="39">
        <v>13.8612</v>
      </c>
      <c r="J80" s="39">
        <v>6.5244999999999997</v>
      </c>
      <c r="K80" s="39">
        <v>0</v>
      </c>
      <c r="L80" s="39">
        <v>2.0308000000000002</v>
      </c>
      <c r="M80" s="39">
        <v>1.3632</v>
      </c>
      <c r="N80" s="39">
        <v>2.0737999999999999</v>
      </c>
      <c r="O80" s="39">
        <v>0.78</v>
      </c>
      <c r="P80" s="39">
        <v>0</v>
      </c>
    </row>
    <row r="81" spans="1:16" hidden="1" outlineLevel="1" collapsed="1">
      <c r="A81" s="9">
        <v>42675</v>
      </c>
      <c r="B81" s="39">
        <v>12.160500000000001</v>
      </c>
      <c r="C81" s="39">
        <v>9.8895999999999997</v>
      </c>
      <c r="D81" s="39">
        <v>13.202999999999999</v>
      </c>
      <c r="E81" s="39">
        <v>5.9389000000000003</v>
      </c>
      <c r="F81" s="39">
        <v>0</v>
      </c>
      <c r="G81" s="39">
        <v>12.256</v>
      </c>
      <c r="H81" s="39">
        <v>9.9398</v>
      </c>
      <c r="I81" s="39">
        <v>12.8414</v>
      </c>
      <c r="J81" s="39">
        <v>6.8061999999999996</v>
      </c>
      <c r="K81" s="39">
        <v>0</v>
      </c>
      <c r="L81" s="39">
        <v>3.1240000000000001</v>
      </c>
      <c r="M81" s="39">
        <v>0.4582</v>
      </c>
      <c r="N81" s="39">
        <v>3.1749999999999998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11.5238</v>
      </c>
      <c r="C82" s="39">
        <v>8.8236000000000008</v>
      </c>
      <c r="D82" s="39">
        <v>14.5619</v>
      </c>
      <c r="E82" s="39">
        <v>6.1726000000000001</v>
      </c>
      <c r="F82" s="39">
        <v>0</v>
      </c>
      <c r="G82" s="39">
        <v>11.686</v>
      </c>
      <c r="H82" s="39">
        <v>7.9782000000000002</v>
      </c>
      <c r="I82" s="39">
        <v>13.0745</v>
      </c>
      <c r="J82" s="39">
        <v>6.8308</v>
      </c>
      <c r="K82" s="39">
        <v>0</v>
      </c>
      <c r="L82" s="39">
        <v>2.9245000000000001</v>
      </c>
      <c r="M82" s="39">
        <v>0.61580000000000001</v>
      </c>
      <c r="N82" s="39">
        <v>3.0973000000000002</v>
      </c>
      <c r="O82" s="39">
        <v>1.04</v>
      </c>
      <c r="P82" s="39">
        <v>0</v>
      </c>
    </row>
    <row r="83" spans="1:16" hidden="1" outlineLevel="1" collapsed="1">
      <c r="A83" s="9">
        <v>42736</v>
      </c>
      <c r="B83" s="39">
        <v>11.366899999999999</v>
      </c>
      <c r="C83" s="39">
        <v>9.2175999999999991</v>
      </c>
      <c r="D83" s="39">
        <v>14.9002</v>
      </c>
      <c r="E83" s="39">
        <v>9.2579999999999991</v>
      </c>
      <c r="F83" s="39">
        <v>0</v>
      </c>
      <c r="G83" s="39">
        <v>11.4717</v>
      </c>
      <c r="H83" s="39">
        <v>8.0690000000000008</v>
      </c>
      <c r="I83" s="39">
        <v>12.383699999999999</v>
      </c>
      <c r="J83" s="39">
        <v>6.7088000000000001</v>
      </c>
      <c r="K83" s="39">
        <v>0</v>
      </c>
      <c r="L83" s="39">
        <v>1.8441000000000001</v>
      </c>
      <c r="M83" s="39">
        <v>1.0800000000000001E-2</v>
      </c>
      <c r="N83" s="39">
        <v>2.1181999999999999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10.6381</v>
      </c>
      <c r="C84" s="39">
        <v>9.4225999999999992</v>
      </c>
      <c r="D84" s="39">
        <v>14.4076</v>
      </c>
      <c r="E84" s="39">
        <v>8.7582000000000004</v>
      </c>
      <c r="F84" s="39">
        <v>0</v>
      </c>
      <c r="G84" s="39">
        <v>10.9192</v>
      </c>
      <c r="H84" s="39">
        <v>8.0031999999999996</v>
      </c>
      <c r="I84" s="39">
        <v>12.021699999999999</v>
      </c>
      <c r="J84" s="39">
        <v>6.7644000000000002</v>
      </c>
      <c r="K84" s="39">
        <v>0</v>
      </c>
      <c r="L84" s="39">
        <v>2.8403999999999998</v>
      </c>
      <c r="M84" s="39">
        <v>1.5862000000000001</v>
      </c>
      <c r="N84" s="39">
        <v>2.8664000000000001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9.2911999999999999</v>
      </c>
      <c r="C85" s="39">
        <v>9.7726000000000006</v>
      </c>
      <c r="D85" s="39">
        <v>13.7927</v>
      </c>
      <c r="E85" s="39">
        <v>10.5983</v>
      </c>
      <c r="F85" s="39">
        <v>0</v>
      </c>
      <c r="G85" s="39">
        <v>9.7508999999999997</v>
      </c>
      <c r="H85" s="39">
        <v>7.5667999999999997</v>
      </c>
      <c r="I85" s="39">
        <v>12.507400000000001</v>
      </c>
      <c r="J85" s="39">
        <v>6.8089000000000004</v>
      </c>
      <c r="K85" s="39">
        <v>0</v>
      </c>
      <c r="L85" s="39">
        <v>2.7391999999999999</v>
      </c>
      <c r="M85" s="39">
        <v>1.5358000000000001</v>
      </c>
      <c r="N85" s="39">
        <v>2.84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9.4361999999999995</v>
      </c>
      <c r="C86" s="39">
        <v>8.7058999999999997</v>
      </c>
      <c r="D86" s="39">
        <v>12.6599</v>
      </c>
      <c r="E86" s="39">
        <v>6.7130000000000001</v>
      </c>
      <c r="F86" s="39">
        <v>0</v>
      </c>
      <c r="G86" s="39">
        <v>10.2277</v>
      </c>
      <c r="H86" s="39">
        <v>6.7188999999999997</v>
      </c>
      <c r="I86" s="39">
        <v>12.833299999999999</v>
      </c>
      <c r="J86" s="39">
        <v>6.8491999999999997</v>
      </c>
      <c r="K86" s="39">
        <v>0</v>
      </c>
      <c r="L86" s="39">
        <v>1.877</v>
      </c>
      <c r="M86" s="39">
        <v>1.1293</v>
      </c>
      <c r="N86" s="39">
        <v>1.9096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8.9274000000000004</v>
      </c>
      <c r="C87" s="39">
        <v>7.8765999999999998</v>
      </c>
      <c r="D87" s="39">
        <v>11.9937</v>
      </c>
      <c r="E87" s="39">
        <v>6.8365999999999998</v>
      </c>
      <c r="F87" s="39">
        <v>0</v>
      </c>
      <c r="G87" s="39">
        <v>9.7327999999999992</v>
      </c>
      <c r="H87" s="39">
        <v>6.5370999999999997</v>
      </c>
      <c r="I87" s="39">
        <v>11.697900000000001</v>
      </c>
      <c r="J87" s="39">
        <v>6.8592000000000004</v>
      </c>
      <c r="K87" s="39">
        <v>0</v>
      </c>
      <c r="L87" s="39">
        <v>1.8351999999999999</v>
      </c>
      <c r="M87" s="39">
        <v>0.12839999999999999</v>
      </c>
      <c r="N87" s="39">
        <v>1.8452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8.4979999999999993</v>
      </c>
      <c r="C88" s="39">
        <v>7.1565000000000003</v>
      </c>
      <c r="D88" s="39">
        <v>11.5586</v>
      </c>
      <c r="E88" s="39">
        <v>8.3408999999999995</v>
      </c>
      <c r="F88" s="39">
        <v>0</v>
      </c>
      <c r="G88" s="39">
        <v>9.5229999999999997</v>
      </c>
      <c r="H88" s="39">
        <v>6.3151999999999999</v>
      </c>
      <c r="I88" s="39">
        <v>11.717000000000001</v>
      </c>
      <c r="J88" s="39">
        <v>6.2279</v>
      </c>
      <c r="K88" s="39">
        <v>14.6</v>
      </c>
      <c r="L88" s="39">
        <v>1.6521999999999999</v>
      </c>
      <c r="M88" s="39">
        <v>0.27879999999999999</v>
      </c>
      <c r="N88" s="39">
        <v>2.0293000000000001</v>
      </c>
      <c r="O88" s="39">
        <v>0</v>
      </c>
      <c r="P88" s="39">
        <v>0.1</v>
      </c>
    </row>
    <row r="89" spans="1:16" hidden="1" outlineLevel="1" collapsed="1">
      <c r="A89" s="9">
        <v>42917</v>
      </c>
      <c r="B89" s="39">
        <v>8.2584</v>
      </c>
      <c r="C89" s="39">
        <v>6.3223000000000003</v>
      </c>
      <c r="D89" s="39">
        <v>10.4749</v>
      </c>
      <c r="E89" s="39">
        <v>5.9459999999999997</v>
      </c>
      <c r="F89" s="39">
        <v>0</v>
      </c>
      <c r="G89" s="39">
        <v>8.7033000000000005</v>
      </c>
      <c r="H89" s="39">
        <v>5.6334</v>
      </c>
      <c r="I89" s="39">
        <v>10.4514</v>
      </c>
      <c r="J89" s="39">
        <v>5.9427000000000003</v>
      </c>
      <c r="K89" s="39">
        <v>0</v>
      </c>
      <c r="L89" s="39">
        <v>1.9078999999999999</v>
      </c>
      <c r="M89" s="39">
        <v>0.96550000000000002</v>
      </c>
      <c r="N89" s="39">
        <v>1.9784999999999999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8.1706000000000003</v>
      </c>
      <c r="C90" s="39">
        <v>6.4143999999999997</v>
      </c>
      <c r="D90" s="39">
        <v>11.4734</v>
      </c>
      <c r="E90" s="39">
        <v>6.2721</v>
      </c>
      <c r="F90" s="39">
        <v>0</v>
      </c>
      <c r="G90" s="39">
        <v>8.6042000000000005</v>
      </c>
      <c r="H90" s="39">
        <v>5.5125999999999999</v>
      </c>
      <c r="I90" s="39">
        <v>10.4565</v>
      </c>
      <c r="J90" s="39">
        <v>6.2148000000000003</v>
      </c>
      <c r="K90" s="39">
        <v>0</v>
      </c>
      <c r="L90" s="39">
        <v>1.7529999999999999</v>
      </c>
      <c r="M90" s="39">
        <v>0.83169999999999999</v>
      </c>
      <c r="N90" s="39">
        <v>1.8003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8.3276000000000003</v>
      </c>
      <c r="C91" s="39">
        <v>6.1291000000000002</v>
      </c>
      <c r="D91" s="39">
        <v>12.3742</v>
      </c>
      <c r="E91" s="39">
        <v>6.0016999999999996</v>
      </c>
      <c r="F91" s="39">
        <v>0</v>
      </c>
      <c r="G91" s="39">
        <v>9.0233000000000008</v>
      </c>
      <c r="H91" s="39">
        <v>5.8625999999999996</v>
      </c>
      <c r="I91" s="39">
        <v>10.5229</v>
      </c>
      <c r="J91" s="39">
        <v>5.5800999999999998</v>
      </c>
      <c r="K91" s="39">
        <v>0</v>
      </c>
      <c r="L91" s="39">
        <v>1.8485</v>
      </c>
      <c r="M91" s="39">
        <v>0.4819</v>
      </c>
      <c r="N91" s="39">
        <v>1.9642999999999999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8.0381</v>
      </c>
      <c r="C92" s="39">
        <v>5.4222000000000001</v>
      </c>
      <c r="D92" s="39">
        <v>12.148</v>
      </c>
      <c r="E92" s="39">
        <v>8.6768000000000001</v>
      </c>
      <c r="F92" s="39">
        <v>0</v>
      </c>
      <c r="G92" s="39">
        <v>8.5492000000000008</v>
      </c>
      <c r="H92" s="39">
        <v>5.4977999999999998</v>
      </c>
      <c r="I92" s="39">
        <v>10.143700000000001</v>
      </c>
      <c r="J92" s="39">
        <v>5.9890999999999996</v>
      </c>
      <c r="K92" s="39">
        <v>0</v>
      </c>
      <c r="L92" s="39">
        <v>1.7202999999999999</v>
      </c>
      <c r="M92" s="39">
        <v>0.97760000000000002</v>
      </c>
      <c r="N92" s="39">
        <v>1.7962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8.8231000000000002</v>
      </c>
      <c r="C93" s="39">
        <v>5.6055000000000001</v>
      </c>
      <c r="D93" s="39">
        <v>12.326599999999999</v>
      </c>
      <c r="E93" s="39">
        <v>6.2325999999999997</v>
      </c>
      <c r="F93" s="39">
        <v>0</v>
      </c>
      <c r="G93" s="39">
        <v>9.0192999999999994</v>
      </c>
      <c r="H93" s="39">
        <v>5.44</v>
      </c>
      <c r="I93" s="39">
        <v>10.143700000000001</v>
      </c>
      <c r="J93" s="39">
        <v>5.9976000000000003</v>
      </c>
      <c r="K93" s="39">
        <v>0</v>
      </c>
      <c r="L93" s="39">
        <v>1.5336000000000001</v>
      </c>
      <c r="M93" s="39">
        <v>0.61450000000000005</v>
      </c>
      <c r="N93" s="39">
        <v>1.9115</v>
      </c>
      <c r="O93" s="39">
        <v>0</v>
      </c>
      <c r="P93" s="39">
        <v>0</v>
      </c>
    </row>
    <row r="94" spans="1:16" hidden="1" outlineLevel="1" collapsed="1">
      <c r="A94" s="9">
        <v>43070</v>
      </c>
      <c r="B94" s="39">
        <v>8.5497999999999994</v>
      </c>
      <c r="C94" s="39">
        <v>6.0046999999999997</v>
      </c>
      <c r="D94" s="39">
        <v>11.292400000000001</v>
      </c>
      <c r="E94" s="39">
        <v>5.7237999999999998</v>
      </c>
      <c r="F94" s="39">
        <v>0.1</v>
      </c>
      <c r="G94" s="39">
        <v>8.7522000000000002</v>
      </c>
      <c r="H94" s="39">
        <v>5.1852999999999998</v>
      </c>
      <c r="I94" s="39">
        <v>10.3653</v>
      </c>
      <c r="J94" s="39">
        <v>6.4714</v>
      </c>
      <c r="K94" s="39">
        <v>0</v>
      </c>
      <c r="L94" s="39">
        <v>2.4108999999999998</v>
      </c>
      <c r="M94" s="39">
        <v>1.0632999999999999</v>
      </c>
      <c r="N94" s="39">
        <v>2.6673</v>
      </c>
      <c r="O94" s="39">
        <v>0</v>
      </c>
      <c r="P94" s="39">
        <v>0</v>
      </c>
    </row>
    <row r="95" spans="1:16" hidden="1" outlineLevel="1" collapsed="1">
      <c r="A95" s="9">
        <v>43101</v>
      </c>
      <c r="B95" s="39">
        <v>9.1004000000000005</v>
      </c>
      <c r="C95" s="39">
        <v>5.4923000000000002</v>
      </c>
      <c r="D95" s="39">
        <v>11.7555</v>
      </c>
      <c r="E95" s="39">
        <v>5.8342000000000001</v>
      </c>
      <c r="F95" s="39">
        <v>0</v>
      </c>
      <c r="G95" s="39">
        <v>9.3549000000000007</v>
      </c>
      <c r="H95" s="39">
        <v>5.5247999999999999</v>
      </c>
      <c r="I95" s="39">
        <v>10.7104</v>
      </c>
      <c r="J95" s="39">
        <v>6.0891999999999999</v>
      </c>
      <c r="K95" s="39">
        <v>0</v>
      </c>
      <c r="L95" s="39">
        <v>1.7757000000000001</v>
      </c>
      <c r="M95" s="39">
        <v>1.8937999999999999</v>
      </c>
      <c r="N95" s="39">
        <v>1.6740999999999999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9.8922000000000008</v>
      </c>
      <c r="C96" s="39">
        <v>5.5923999999999996</v>
      </c>
      <c r="D96" s="39">
        <v>12.143599999999999</v>
      </c>
      <c r="E96" s="39">
        <v>6.5576999999999996</v>
      </c>
      <c r="F96" s="39">
        <v>0</v>
      </c>
      <c r="G96" s="39">
        <v>10.1538</v>
      </c>
      <c r="H96" s="39">
        <v>5.4885999999999999</v>
      </c>
      <c r="I96" s="39">
        <v>11.687900000000001</v>
      </c>
      <c r="J96" s="39">
        <v>6.2858000000000001</v>
      </c>
      <c r="K96" s="39">
        <v>0</v>
      </c>
      <c r="L96" s="39">
        <v>1.9256</v>
      </c>
      <c r="M96" s="39">
        <v>1.6893</v>
      </c>
      <c r="N96" s="39">
        <v>2.2812999999999999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9.7364999999999995</v>
      </c>
      <c r="C97" s="39">
        <v>5.8685</v>
      </c>
      <c r="D97" s="39">
        <v>13.644600000000001</v>
      </c>
      <c r="E97" s="39">
        <v>8.7166999999999994</v>
      </c>
      <c r="F97" s="39">
        <v>0</v>
      </c>
      <c r="G97" s="39">
        <v>9.9809000000000001</v>
      </c>
      <c r="H97" s="39">
        <v>5.72</v>
      </c>
      <c r="I97" s="39">
        <v>12.258599999999999</v>
      </c>
      <c r="J97" s="39">
        <v>6.3422999999999998</v>
      </c>
      <c r="K97" s="39">
        <v>0</v>
      </c>
      <c r="L97" s="39">
        <v>2.1410999999999998</v>
      </c>
      <c r="M97" s="39">
        <v>1.8121</v>
      </c>
      <c r="N97" s="39">
        <v>2.4912999999999998</v>
      </c>
      <c r="O97" s="39">
        <v>0</v>
      </c>
      <c r="P97" s="39">
        <v>0</v>
      </c>
    </row>
    <row r="98" spans="1:16" hidden="1" outlineLevel="1" collapsed="1">
      <c r="A98" s="9">
        <v>43191</v>
      </c>
      <c r="B98" s="39">
        <v>10.069100000000001</v>
      </c>
      <c r="C98" s="39">
        <v>6.6181999999999999</v>
      </c>
      <c r="D98" s="39">
        <v>11.4376</v>
      </c>
      <c r="E98" s="39">
        <v>0</v>
      </c>
      <c r="F98" s="39">
        <v>0</v>
      </c>
      <c r="G98" s="39">
        <v>10.34</v>
      </c>
      <c r="H98" s="39">
        <v>5.7934000000000001</v>
      </c>
      <c r="I98" s="39">
        <v>12.305899999999999</v>
      </c>
      <c r="J98" s="39">
        <v>0</v>
      </c>
      <c r="K98" s="39">
        <v>0</v>
      </c>
      <c r="L98" s="39">
        <v>1.6234999999999999</v>
      </c>
      <c r="M98" s="39">
        <v>1.0130999999999999</v>
      </c>
      <c r="N98" s="39">
        <v>2.4824000000000002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10.362399999999999</v>
      </c>
      <c r="C99" s="39">
        <v>6.5964</v>
      </c>
      <c r="D99" s="39">
        <v>12.110900000000001</v>
      </c>
      <c r="E99" s="39">
        <v>15</v>
      </c>
      <c r="F99" s="39">
        <v>0</v>
      </c>
      <c r="G99" s="39">
        <v>10.717599999999999</v>
      </c>
      <c r="H99" s="39">
        <v>5.8571999999999997</v>
      </c>
      <c r="I99" s="39">
        <v>12.4008</v>
      </c>
      <c r="J99" s="39">
        <v>1</v>
      </c>
      <c r="K99" s="39">
        <v>0</v>
      </c>
      <c r="L99" s="39">
        <v>1.9815</v>
      </c>
      <c r="M99" s="39">
        <v>1.2101</v>
      </c>
      <c r="N99" s="39">
        <v>2.1739000000000002</v>
      </c>
      <c r="O99" s="39">
        <v>3.4733000000000001</v>
      </c>
      <c r="P99" s="39">
        <v>0</v>
      </c>
    </row>
    <row r="100" spans="1:16" hidden="1" outlineLevel="1" collapsed="1">
      <c r="A100" s="9">
        <v>43252</v>
      </c>
      <c r="B100" s="39">
        <v>10.438499999999999</v>
      </c>
      <c r="C100" s="39">
        <v>6.2359999999999998</v>
      </c>
      <c r="D100" s="39">
        <v>12.326499999999999</v>
      </c>
      <c r="E100" s="39">
        <v>3</v>
      </c>
      <c r="F100" s="39">
        <v>0</v>
      </c>
      <c r="G100" s="39">
        <v>10.928100000000001</v>
      </c>
      <c r="H100" s="39">
        <v>5.9516</v>
      </c>
      <c r="I100" s="39">
        <v>12.4099</v>
      </c>
      <c r="J100" s="39">
        <v>1</v>
      </c>
      <c r="K100" s="39">
        <v>13.4</v>
      </c>
      <c r="L100" s="39">
        <v>2.3542999999999998</v>
      </c>
      <c r="M100" s="39">
        <v>0.4451</v>
      </c>
      <c r="N100" s="39">
        <v>2.2976999999999999</v>
      </c>
      <c r="O100" s="39">
        <v>4.2</v>
      </c>
      <c r="P100" s="39">
        <v>0</v>
      </c>
    </row>
    <row r="101" spans="1:16" hidden="1" outlineLevel="1" collapsed="1">
      <c r="A101" s="9">
        <v>43282</v>
      </c>
      <c r="B101" s="39">
        <v>10.5647</v>
      </c>
      <c r="C101" s="39">
        <v>6.3216000000000001</v>
      </c>
      <c r="D101" s="39">
        <v>12.3954</v>
      </c>
      <c r="E101" s="39">
        <v>2.0909</v>
      </c>
      <c r="F101" s="39">
        <v>0</v>
      </c>
      <c r="G101" s="39">
        <v>10.8414</v>
      </c>
      <c r="H101" s="39">
        <v>8.0312999999999999</v>
      </c>
      <c r="I101" s="39">
        <v>12.4498</v>
      </c>
      <c r="J101" s="39">
        <v>5</v>
      </c>
      <c r="K101" s="39">
        <v>0</v>
      </c>
      <c r="L101" s="39">
        <v>1.6409</v>
      </c>
      <c r="M101" s="39">
        <v>0.54920000000000002</v>
      </c>
      <c r="N101" s="39">
        <v>1.7163999999999999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11.0862</v>
      </c>
      <c r="C102" s="39">
        <v>6.3779000000000003</v>
      </c>
      <c r="D102" s="39">
        <v>13.069100000000001</v>
      </c>
      <c r="E102" s="39">
        <v>1</v>
      </c>
      <c r="F102" s="39">
        <v>0</v>
      </c>
      <c r="G102" s="39">
        <v>11.266</v>
      </c>
      <c r="H102" s="39">
        <v>6.867</v>
      </c>
      <c r="I102" s="39">
        <v>12.8573</v>
      </c>
      <c r="J102" s="39">
        <v>1</v>
      </c>
      <c r="K102" s="39">
        <v>0</v>
      </c>
      <c r="L102" s="39">
        <v>0.58430000000000004</v>
      </c>
      <c r="M102" s="39">
        <v>0.43340000000000001</v>
      </c>
      <c r="N102" s="39">
        <v>0.76839999999999997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11.7098</v>
      </c>
      <c r="C103" s="39">
        <v>6.4924999999999997</v>
      </c>
      <c r="D103" s="39">
        <v>14.894500000000001</v>
      </c>
      <c r="E103" s="39">
        <v>16</v>
      </c>
      <c r="F103" s="39">
        <v>0</v>
      </c>
      <c r="G103" s="39">
        <v>11.8551</v>
      </c>
      <c r="H103" s="39">
        <v>7.6631</v>
      </c>
      <c r="I103" s="39">
        <v>13.6921</v>
      </c>
      <c r="J103" s="39">
        <v>18</v>
      </c>
      <c r="K103" s="39">
        <v>0</v>
      </c>
      <c r="L103" s="39">
        <v>0.81269999999999998</v>
      </c>
      <c r="M103" s="39">
        <v>0.60309999999999997</v>
      </c>
      <c r="N103" s="39">
        <v>2.2968000000000002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12.488099999999999</v>
      </c>
      <c r="C104" s="39">
        <v>6.2262000000000004</v>
      </c>
      <c r="D104" s="39">
        <v>15.3338</v>
      </c>
      <c r="E104" s="39">
        <v>0.01</v>
      </c>
      <c r="F104" s="39">
        <v>0</v>
      </c>
      <c r="G104" s="39">
        <v>12.709300000000001</v>
      </c>
      <c r="H104" s="39">
        <v>7.6875</v>
      </c>
      <c r="I104" s="39">
        <v>14.741300000000001</v>
      </c>
      <c r="J104" s="39">
        <v>20</v>
      </c>
      <c r="K104" s="39">
        <v>15.1</v>
      </c>
      <c r="L104" s="39">
        <v>2.3479000000000001</v>
      </c>
      <c r="M104" s="39">
        <v>0.26910000000000001</v>
      </c>
      <c r="N104" s="39">
        <v>3.2044000000000001</v>
      </c>
      <c r="O104" s="39">
        <v>0</v>
      </c>
      <c r="P104" s="39">
        <v>0</v>
      </c>
    </row>
    <row r="105" spans="1:16" hidden="1" outlineLevel="1" collapsed="1">
      <c r="A105" s="9">
        <v>43405</v>
      </c>
      <c r="B105" s="39">
        <v>13.1107</v>
      </c>
      <c r="C105" s="39">
        <v>8.6641999999999992</v>
      </c>
      <c r="D105" s="39">
        <v>16.384799999999998</v>
      </c>
      <c r="E105" s="39">
        <v>16.386099999999999</v>
      </c>
      <c r="F105" s="39">
        <v>0</v>
      </c>
      <c r="G105" s="39">
        <v>13.277699999999999</v>
      </c>
      <c r="H105" s="39">
        <v>6.8040000000000003</v>
      </c>
      <c r="I105" s="39">
        <v>15.2346</v>
      </c>
      <c r="J105" s="39">
        <v>17.7437</v>
      </c>
      <c r="K105" s="39">
        <v>8</v>
      </c>
      <c r="L105" s="39">
        <v>1.7713000000000001</v>
      </c>
      <c r="M105" s="39">
        <v>0.67600000000000005</v>
      </c>
      <c r="N105" s="39">
        <v>3.6778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13.691000000000001</v>
      </c>
      <c r="C106" s="39">
        <v>7.9424999999999999</v>
      </c>
      <c r="D106" s="39">
        <v>15.985900000000001</v>
      </c>
      <c r="E106" s="39">
        <v>8.2943999999999996</v>
      </c>
      <c r="F106" s="39">
        <v>0</v>
      </c>
      <c r="G106" s="39">
        <v>13.763999999999999</v>
      </c>
      <c r="H106" s="39">
        <v>11.271699999999999</v>
      </c>
      <c r="I106" s="39">
        <v>15.576000000000001</v>
      </c>
      <c r="J106" s="39">
        <v>17.957599999999999</v>
      </c>
      <c r="K106" s="39">
        <v>0</v>
      </c>
      <c r="L106" s="39">
        <v>1.9669000000000001</v>
      </c>
      <c r="M106" s="39">
        <v>0.4037</v>
      </c>
      <c r="N106" s="39">
        <v>2.6943000000000001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13.870900000000001</v>
      </c>
      <c r="C107" s="39">
        <v>8.1064000000000007</v>
      </c>
      <c r="D107" s="39">
        <v>16.683900000000001</v>
      </c>
      <c r="E107" s="39">
        <v>12.7273</v>
      </c>
      <c r="F107" s="39">
        <v>0</v>
      </c>
      <c r="G107" s="39">
        <v>13.988899999999999</v>
      </c>
      <c r="H107" s="39">
        <v>8.3724000000000007</v>
      </c>
      <c r="I107" s="39">
        <v>15.481999999999999</v>
      </c>
      <c r="J107" s="39">
        <v>9.85</v>
      </c>
      <c r="K107" s="39">
        <v>0</v>
      </c>
      <c r="L107" s="39">
        <v>3.8433999999999999</v>
      </c>
      <c r="M107" s="39">
        <v>3.0200000000000001E-2</v>
      </c>
      <c r="N107" s="39">
        <v>4.0674999999999999</v>
      </c>
      <c r="O107" s="39">
        <v>4.5999999999999996</v>
      </c>
      <c r="P107" s="39">
        <v>0</v>
      </c>
    </row>
    <row r="108" spans="1:16" hidden="1" outlineLevel="1" collapsed="1">
      <c r="A108" s="9">
        <v>43497</v>
      </c>
      <c r="B108" s="39">
        <v>12.4086</v>
      </c>
      <c r="C108" s="39">
        <v>6.8162000000000003</v>
      </c>
      <c r="D108" s="39">
        <v>16.597200000000001</v>
      </c>
      <c r="E108" s="39">
        <v>15.9724</v>
      </c>
      <c r="F108" s="39">
        <v>0</v>
      </c>
      <c r="G108" s="39">
        <v>12.7378</v>
      </c>
      <c r="H108" s="39">
        <v>8.6974</v>
      </c>
      <c r="I108" s="39">
        <v>14.721299999999999</v>
      </c>
      <c r="J108" s="39">
        <v>13</v>
      </c>
      <c r="K108" s="39">
        <v>0</v>
      </c>
      <c r="L108" s="39">
        <v>1.9026000000000001</v>
      </c>
      <c r="M108" s="39">
        <v>0.75460000000000005</v>
      </c>
      <c r="N108" s="39">
        <v>2.1709000000000001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12.0379</v>
      </c>
      <c r="C109" s="39">
        <v>7.0888999999999998</v>
      </c>
      <c r="D109" s="39">
        <v>16.281400000000001</v>
      </c>
      <c r="E109" s="39">
        <v>10.336</v>
      </c>
      <c r="F109" s="39">
        <v>0</v>
      </c>
      <c r="G109" s="39">
        <v>12.1896</v>
      </c>
      <c r="H109" s="39">
        <v>7.6006999999999998</v>
      </c>
      <c r="I109" s="39">
        <v>15.0404</v>
      </c>
      <c r="J109" s="39">
        <v>8.1280000000000001</v>
      </c>
      <c r="K109" s="39">
        <v>0</v>
      </c>
      <c r="L109" s="39">
        <v>1.1852</v>
      </c>
      <c r="M109" s="39">
        <v>1.4500000000000001E-2</v>
      </c>
      <c r="N109" s="39">
        <v>2.2725</v>
      </c>
      <c r="O109" s="39">
        <v>0</v>
      </c>
      <c r="P109" s="39">
        <v>1.7</v>
      </c>
    </row>
    <row r="110" spans="1:16" hidden="1" outlineLevel="1" collapsed="1">
      <c r="A110" s="9">
        <v>43556</v>
      </c>
      <c r="B110" s="39">
        <v>12.3405</v>
      </c>
      <c r="C110" s="39">
        <v>5.7314999999999996</v>
      </c>
      <c r="D110" s="39">
        <v>16.4998</v>
      </c>
      <c r="E110" s="39">
        <v>14.201599999999999</v>
      </c>
      <c r="F110" s="39">
        <v>0</v>
      </c>
      <c r="G110" s="39">
        <v>12.710100000000001</v>
      </c>
      <c r="H110" s="39">
        <v>7.4386999999999999</v>
      </c>
      <c r="I110" s="39">
        <v>15.3109</v>
      </c>
      <c r="J110" s="39">
        <v>6.89</v>
      </c>
      <c r="K110" s="39">
        <v>0</v>
      </c>
      <c r="L110" s="39">
        <v>1.4657</v>
      </c>
      <c r="M110" s="39">
        <v>6.6299999999999998E-2</v>
      </c>
      <c r="N110" s="39">
        <v>2.0848</v>
      </c>
      <c r="O110" s="39">
        <v>0</v>
      </c>
      <c r="P110" s="39">
        <v>1.7</v>
      </c>
    </row>
    <row r="111" spans="1:16" hidden="1" outlineLevel="1" collapsed="1">
      <c r="A111" s="9">
        <v>43586</v>
      </c>
      <c r="B111" s="39">
        <v>13.1533</v>
      </c>
      <c r="C111" s="39">
        <v>5.7035999999999998</v>
      </c>
      <c r="D111" s="39">
        <v>16.0212</v>
      </c>
      <c r="E111" s="39">
        <v>11.392899999999999</v>
      </c>
      <c r="F111" s="39">
        <v>0</v>
      </c>
      <c r="G111" s="39">
        <v>13.5046</v>
      </c>
      <c r="H111" s="39">
        <v>7.7328000000000001</v>
      </c>
      <c r="I111" s="39">
        <v>15.6805</v>
      </c>
      <c r="J111" s="39">
        <v>10.8713</v>
      </c>
      <c r="K111" s="39">
        <v>0</v>
      </c>
      <c r="L111" s="39">
        <v>0.5786</v>
      </c>
      <c r="M111" s="39">
        <v>8.9399999999999993E-2</v>
      </c>
      <c r="N111" s="39">
        <v>0.85099999999999998</v>
      </c>
      <c r="O111" s="39">
        <v>0</v>
      </c>
      <c r="P111" s="39">
        <v>1.7</v>
      </c>
    </row>
    <row r="112" spans="1:16" hidden="1" outlineLevel="1" collapsed="1">
      <c r="A112" s="9">
        <v>43617</v>
      </c>
      <c r="B112" s="39">
        <v>13.0372</v>
      </c>
      <c r="C112" s="39">
        <v>5.9568000000000003</v>
      </c>
      <c r="D112" s="39">
        <v>15.7392</v>
      </c>
      <c r="E112" s="39">
        <v>12.486499999999999</v>
      </c>
      <c r="F112" s="39">
        <v>0</v>
      </c>
      <c r="G112" s="39">
        <v>13.744999999999999</v>
      </c>
      <c r="H112" s="39">
        <v>7.8377999999999997</v>
      </c>
      <c r="I112" s="39">
        <v>15.310600000000001</v>
      </c>
      <c r="J112" s="39">
        <v>10.634600000000001</v>
      </c>
      <c r="K112" s="39">
        <v>0</v>
      </c>
      <c r="L112" s="39">
        <v>2.1865000000000001</v>
      </c>
      <c r="M112" s="39">
        <v>1.444</v>
      </c>
      <c r="N112" s="39">
        <v>1.7511000000000001</v>
      </c>
      <c r="O112" s="39">
        <v>5</v>
      </c>
      <c r="P112" s="39">
        <v>3.4007999999999998</v>
      </c>
    </row>
    <row r="113" spans="1:16" hidden="1" outlineLevel="1" collapsed="1">
      <c r="A113" s="9">
        <v>43647</v>
      </c>
      <c r="B113" s="39">
        <v>11.2392</v>
      </c>
      <c r="C113" s="39">
        <v>5.9494999999999996</v>
      </c>
      <c r="D113" s="39">
        <v>15.329700000000001</v>
      </c>
      <c r="E113" s="39">
        <v>10.789300000000001</v>
      </c>
      <c r="F113" s="39">
        <v>0</v>
      </c>
      <c r="G113" s="39">
        <v>11.4771</v>
      </c>
      <c r="H113" s="39">
        <v>7.6508000000000003</v>
      </c>
      <c r="I113" s="39">
        <v>15.327299999999999</v>
      </c>
      <c r="J113" s="39">
        <v>12.172800000000001</v>
      </c>
      <c r="K113" s="39">
        <v>13.6</v>
      </c>
      <c r="L113" s="39">
        <v>2.2122000000000002</v>
      </c>
      <c r="M113" s="39">
        <v>1.2911999999999999</v>
      </c>
      <c r="N113" s="39">
        <v>1.4677</v>
      </c>
      <c r="O113" s="39">
        <v>5</v>
      </c>
      <c r="P113" s="39">
        <v>1.7</v>
      </c>
    </row>
    <row r="114" spans="1:16" hidden="1" outlineLevel="1" collapsed="1">
      <c r="A114" s="9">
        <v>43678</v>
      </c>
      <c r="B114" s="39">
        <v>12.117000000000001</v>
      </c>
      <c r="C114" s="39">
        <v>5.8888999999999996</v>
      </c>
      <c r="D114" s="39">
        <v>13.930300000000001</v>
      </c>
      <c r="E114" s="39">
        <v>10.059799999999999</v>
      </c>
      <c r="F114" s="39">
        <v>5</v>
      </c>
      <c r="G114" s="39">
        <v>12.611700000000001</v>
      </c>
      <c r="H114" s="39">
        <v>5.6341000000000001</v>
      </c>
      <c r="I114" s="39">
        <v>15.0457</v>
      </c>
      <c r="J114" s="39">
        <v>10.948700000000001</v>
      </c>
      <c r="K114" s="39">
        <v>0</v>
      </c>
      <c r="L114" s="39">
        <v>1.8066</v>
      </c>
      <c r="M114" s="39">
        <v>1.7174</v>
      </c>
      <c r="N114" s="39">
        <v>2.9697</v>
      </c>
      <c r="O114" s="39">
        <v>1</v>
      </c>
      <c r="P114" s="39">
        <v>1.7</v>
      </c>
    </row>
    <row r="115" spans="1:16" hidden="1" outlineLevel="1" collapsed="1">
      <c r="A115" s="9">
        <v>43709</v>
      </c>
      <c r="B115" s="39">
        <v>11.4292</v>
      </c>
      <c r="C115" s="39">
        <v>6.0884</v>
      </c>
      <c r="D115" s="39">
        <v>13.0405</v>
      </c>
      <c r="E115" s="39">
        <v>8.9370999999999992</v>
      </c>
      <c r="F115" s="39">
        <v>0</v>
      </c>
      <c r="G115" s="39">
        <v>11.8314</v>
      </c>
      <c r="H115" s="39">
        <v>5.7321999999999997</v>
      </c>
      <c r="I115" s="39">
        <v>14.313700000000001</v>
      </c>
      <c r="J115" s="39">
        <v>8.5725999999999996</v>
      </c>
      <c r="K115" s="39">
        <v>0</v>
      </c>
      <c r="L115" s="39">
        <v>1.4449000000000001</v>
      </c>
      <c r="M115" s="39">
        <v>1.6700999999999999</v>
      </c>
      <c r="N115" s="39">
        <v>1.014</v>
      </c>
      <c r="O115" s="39">
        <v>0</v>
      </c>
      <c r="P115" s="39">
        <v>1.7</v>
      </c>
    </row>
    <row r="116" spans="1:16" hidden="1" outlineLevel="1" collapsed="1">
      <c r="A116" s="9">
        <v>43739</v>
      </c>
      <c r="B116" s="39">
        <v>11.7334</v>
      </c>
      <c r="C116" s="39">
        <v>6.4623999999999997</v>
      </c>
      <c r="D116" s="39">
        <v>14.4598</v>
      </c>
      <c r="E116" s="39">
        <v>8.9243000000000006</v>
      </c>
      <c r="F116" s="39">
        <v>0</v>
      </c>
      <c r="G116" s="39">
        <v>11.833</v>
      </c>
      <c r="H116" s="39">
        <v>6.1779000000000002</v>
      </c>
      <c r="I116" s="39">
        <v>14.149900000000001</v>
      </c>
      <c r="J116" s="39">
        <v>9.4466999999999999</v>
      </c>
      <c r="K116" s="39">
        <v>13.6</v>
      </c>
      <c r="L116" s="39">
        <v>1.3512</v>
      </c>
      <c r="M116" s="39">
        <v>5.0200000000000002E-2</v>
      </c>
      <c r="N116" s="39">
        <v>1.851</v>
      </c>
      <c r="O116" s="39">
        <v>0</v>
      </c>
      <c r="P116" s="39">
        <v>1.7</v>
      </c>
    </row>
    <row r="117" spans="1:16" hidden="1" outlineLevel="1" collapsed="1">
      <c r="A117" s="9">
        <v>43770</v>
      </c>
      <c r="B117" s="39">
        <v>10.828799999999999</v>
      </c>
      <c r="C117" s="39">
        <v>7.1130000000000004</v>
      </c>
      <c r="D117" s="39">
        <v>13.742699999999999</v>
      </c>
      <c r="E117" s="39">
        <v>9.3978999999999999</v>
      </c>
      <c r="F117" s="39">
        <v>0</v>
      </c>
      <c r="G117" s="39">
        <v>11.0848</v>
      </c>
      <c r="H117" s="39">
        <v>6.117</v>
      </c>
      <c r="I117" s="39">
        <v>13.2903</v>
      </c>
      <c r="J117" s="39">
        <v>9.9337</v>
      </c>
      <c r="K117" s="39">
        <v>0</v>
      </c>
      <c r="L117" s="39">
        <v>1.6719999999999999</v>
      </c>
      <c r="M117" s="39">
        <v>4.3700000000000003E-2</v>
      </c>
      <c r="N117" s="39">
        <v>1.8920999999999999</v>
      </c>
      <c r="O117" s="39">
        <v>4</v>
      </c>
      <c r="P117" s="39">
        <v>1.7</v>
      </c>
    </row>
    <row r="118" spans="1:16" hidden="1" outlineLevel="1" collapsed="1">
      <c r="A118" s="9">
        <v>43800</v>
      </c>
      <c r="B118" s="39">
        <v>10.497199999999999</v>
      </c>
      <c r="C118" s="39">
        <v>6.3887999999999998</v>
      </c>
      <c r="D118" s="39">
        <v>11.9039</v>
      </c>
      <c r="E118" s="39">
        <v>10.629200000000001</v>
      </c>
      <c r="F118" s="39">
        <v>7</v>
      </c>
      <c r="G118" s="39">
        <v>10.694100000000001</v>
      </c>
      <c r="H118" s="39">
        <v>6.6859000000000002</v>
      </c>
      <c r="I118" s="39">
        <v>12.491400000000001</v>
      </c>
      <c r="J118" s="39">
        <v>7.6281999999999996</v>
      </c>
      <c r="K118" s="39">
        <v>13.5</v>
      </c>
      <c r="L118" s="39">
        <v>1.1462000000000001</v>
      </c>
      <c r="M118" s="39">
        <v>0.62029999999999996</v>
      </c>
      <c r="N118" s="39">
        <v>2.0125999999999999</v>
      </c>
      <c r="O118" s="39">
        <v>0</v>
      </c>
      <c r="P118" s="39">
        <v>1.7</v>
      </c>
    </row>
    <row r="119" spans="1:16" hidden="1" outlineLevel="1" collapsed="1">
      <c r="A119" s="9">
        <v>43831</v>
      </c>
      <c r="B119" s="39">
        <v>8.7985000000000007</v>
      </c>
      <c r="C119" s="39">
        <v>6.3087</v>
      </c>
      <c r="D119" s="39">
        <v>10.69</v>
      </c>
      <c r="E119" s="39">
        <v>9.548</v>
      </c>
      <c r="F119" s="39">
        <v>0</v>
      </c>
      <c r="G119" s="39">
        <v>9.1738</v>
      </c>
      <c r="H119" s="39">
        <v>5.9459</v>
      </c>
      <c r="I119" s="39">
        <v>10.475300000000001</v>
      </c>
      <c r="J119" s="39">
        <v>6.7586000000000004</v>
      </c>
      <c r="K119" s="39">
        <v>11.6157</v>
      </c>
      <c r="L119" s="39">
        <v>1.7887999999999999</v>
      </c>
      <c r="M119" s="39">
        <v>1.55E-2</v>
      </c>
      <c r="N119" s="39">
        <v>2.6974999999999998</v>
      </c>
      <c r="O119" s="39">
        <v>2</v>
      </c>
      <c r="P119" s="39">
        <v>1.4169</v>
      </c>
    </row>
    <row r="120" spans="1:16" hidden="1" outlineLevel="1" collapsed="1">
      <c r="A120" s="9">
        <v>43862</v>
      </c>
      <c r="B120" s="39">
        <v>7.4737</v>
      </c>
      <c r="C120" s="39">
        <v>6.2489999999999997</v>
      </c>
      <c r="D120" s="39">
        <v>9.1471999999999998</v>
      </c>
      <c r="E120" s="39">
        <v>9.5733999999999995</v>
      </c>
      <c r="F120" s="39">
        <v>0</v>
      </c>
      <c r="G120" s="39">
        <v>7.7356999999999996</v>
      </c>
      <c r="H120" s="39">
        <v>6.3651999999999997</v>
      </c>
      <c r="I120" s="39">
        <v>8.3294999999999995</v>
      </c>
      <c r="J120" s="39">
        <v>5.4306000000000001</v>
      </c>
      <c r="K120" s="39">
        <v>0</v>
      </c>
      <c r="L120" s="39">
        <v>1.0157</v>
      </c>
      <c r="M120" s="39">
        <v>5.9799999999999999E-2</v>
      </c>
      <c r="N120" s="39">
        <v>1.0771999999999999</v>
      </c>
      <c r="O120" s="39">
        <v>1</v>
      </c>
      <c r="P120" s="39">
        <v>1.0071000000000001</v>
      </c>
    </row>
    <row r="121" spans="1:16" hidden="1" outlineLevel="1" collapsed="1">
      <c r="A121" s="9">
        <v>43891</v>
      </c>
      <c r="B121" s="39">
        <v>7.8129</v>
      </c>
      <c r="C121" s="39">
        <v>6.0570000000000004</v>
      </c>
      <c r="D121" s="39">
        <v>8.7568999999999999</v>
      </c>
      <c r="E121" s="39">
        <v>7.0907999999999998</v>
      </c>
      <c r="F121" s="39">
        <v>0</v>
      </c>
      <c r="G121" s="39">
        <v>7.9212999999999996</v>
      </c>
      <c r="H121" s="39">
        <v>6.0915999999999997</v>
      </c>
      <c r="I121" s="39">
        <v>8.8699999999999992</v>
      </c>
      <c r="J121" s="39">
        <v>5.9202000000000004</v>
      </c>
      <c r="K121" s="39">
        <v>0</v>
      </c>
      <c r="L121" s="39">
        <v>0.1206</v>
      </c>
      <c r="M121" s="39">
        <v>2.92E-2</v>
      </c>
      <c r="N121" s="39">
        <v>0.13619999999999999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8.5012000000000008</v>
      </c>
      <c r="C122" s="39">
        <v>5.5928000000000004</v>
      </c>
      <c r="D122" s="39">
        <v>11.2331</v>
      </c>
      <c r="E122" s="39">
        <v>6.3415999999999997</v>
      </c>
      <c r="F122" s="39">
        <v>0</v>
      </c>
      <c r="G122" s="39">
        <v>8.6418999999999997</v>
      </c>
      <c r="H122" s="39">
        <v>5.6733000000000002</v>
      </c>
      <c r="I122" s="39">
        <v>10.1221</v>
      </c>
      <c r="J122" s="39">
        <v>6.6948999999999996</v>
      </c>
      <c r="K122" s="39">
        <v>0</v>
      </c>
      <c r="L122" s="39">
        <v>0.3306</v>
      </c>
      <c r="M122" s="39">
        <v>1.52E-2</v>
      </c>
      <c r="N122" s="39">
        <v>0.49130000000000001</v>
      </c>
      <c r="O122" s="39">
        <v>0</v>
      </c>
      <c r="P122" s="39">
        <v>0</v>
      </c>
    </row>
    <row r="123" spans="1:16" hidden="1" outlineLevel="1" collapsed="1">
      <c r="A123" s="9">
        <v>43952</v>
      </c>
      <c r="B123" s="39">
        <v>7.4394</v>
      </c>
      <c r="C123" s="39">
        <v>5.2668999999999997</v>
      </c>
      <c r="D123" s="39">
        <v>9.1266999999999996</v>
      </c>
      <c r="E123" s="39">
        <v>6.8029999999999999</v>
      </c>
      <c r="F123" s="39">
        <v>6</v>
      </c>
      <c r="G123" s="39">
        <v>7.4931000000000001</v>
      </c>
      <c r="H123" s="39">
        <v>5.2302</v>
      </c>
      <c r="I123" s="39">
        <v>8.7147000000000006</v>
      </c>
      <c r="J123" s="39">
        <v>6.4215</v>
      </c>
      <c r="K123" s="39">
        <v>9</v>
      </c>
      <c r="L123" s="39">
        <v>3.4434</v>
      </c>
      <c r="M123" s="39">
        <v>2.5899999999999999E-2</v>
      </c>
      <c r="N123" s="39">
        <v>3.4954000000000001</v>
      </c>
      <c r="O123" s="39">
        <v>0</v>
      </c>
      <c r="P123" s="39">
        <v>3.6</v>
      </c>
    </row>
    <row r="124" spans="1:16" hidden="1" outlineLevel="1" collapsed="1">
      <c r="A124" s="9">
        <v>43983</v>
      </c>
      <c r="B124" s="39">
        <v>7.0589000000000004</v>
      </c>
      <c r="C124" s="39">
        <v>5.2973999999999997</v>
      </c>
      <c r="D124" s="39">
        <v>8.91</v>
      </c>
      <c r="E124" s="39">
        <v>6.0471000000000004</v>
      </c>
      <c r="F124" s="39">
        <v>0</v>
      </c>
      <c r="G124" s="39">
        <v>7.1996000000000002</v>
      </c>
      <c r="H124" s="39">
        <v>5.0999999999999996</v>
      </c>
      <c r="I124" s="39">
        <v>8.1341000000000001</v>
      </c>
      <c r="J124" s="39">
        <v>6.1314000000000002</v>
      </c>
      <c r="K124" s="39">
        <v>0</v>
      </c>
      <c r="L124" s="39">
        <v>2.2191000000000001</v>
      </c>
      <c r="M124" s="39">
        <v>1.15E-2</v>
      </c>
      <c r="N124" s="39">
        <v>2.5</v>
      </c>
      <c r="O124" s="39">
        <v>2.1</v>
      </c>
      <c r="P124" s="39">
        <v>2.7023999999999999</v>
      </c>
    </row>
    <row r="125" spans="1:16" hidden="1" outlineLevel="1" collapsed="1">
      <c r="A125" s="9">
        <v>44013</v>
      </c>
      <c r="B125" s="39">
        <v>5.9095000000000004</v>
      </c>
      <c r="C125" s="39">
        <v>4.5609000000000002</v>
      </c>
      <c r="D125" s="39">
        <v>7.1055999999999999</v>
      </c>
      <c r="E125" s="39">
        <v>5.2709000000000001</v>
      </c>
      <c r="F125" s="39">
        <v>5.35</v>
      </c>
      <c r="G125" s="39">
        <v>6.306</v>
      </c>
      <c r="H125" s="39">
        <v>4.2766000000000002</v>
      </c>
      <c r="I125" s="39">
        <v>7.3700999999999999</v>
      </c>
      <c r="J125" s="39">
        <v>5.3319999999999999</v>
      </c>
      <c r="K125" s="39">
        <v>0</v>
      </c>
      <c r="L125" s="39">
        <v>1.0682</v>
      </c>
      <c r="M125" s="39">
        <v>0.01</v>
      </c>
      <c r="N125" s="39">
        <v>0.92059999999999997</v>
      </c>
      <c r="O125" s="39">
        <v>0</v>
      </c>
      <c r="P125" s="39">
        <v>2.2999999999999998</v>
      </c>
    </row>
    <row r="126" spans="1:16" hidden="1" outlineLevel="1" collapsed="1">
      <c r="A126" s="9">
        <v>44044</v>
      </c>
      <c r="B126" s="39">
        <v>5.3619000000000003</v>
      </c>
      <c r="C126" s="39">
        <v>3.3727999999999998</v>
      </c>
      <c r="D126" s="39">
        <v>6.8952999999999998</v>
      </c>
      <c r="E126" s="39">
        <v>5.6407999999999996</v>
      </c>
      <c r="F126" s="39">
        <v>0</v>
      </c>
      <c r="G126" s="39">
        <v>5.4061000000000003</v>
      </c>
      <c r="H126" s="39">
        <v>3.4952000000000001</v>
      </c>
      <c r="I126" s="39">
        <v>6.8677999999999999</v>
      </c>
      <c r="J126" s="39">
        <v>5.2035999999999998</v>
      </c>
      <c r="K126" s="39">
        <v>5.5</v>
      </c>
      <c r="L126" s="39">
        <v>1.1867000000000001</v>
      </c>
      <c r="M126" s="39">
        <v>0.01</v>
      </c>
      <c r="N126" s="39">
        <v>1.5234000000000001</v>
      </c>
      <c r="O126" s="39">
        <v>0</v>
      </c>
      <c r="P126" s="39">
        <v>1.7</v>
      </c>
    </row>
    <row r="127" spans="1:16" hidden="1" outlineLevel="1" collapsed="1">
      <c r="A127" s="9">
        <v>44075</v>
      </c>
      <c r="B127" s="39">
        <v>4.5856000000000003</v>
      </c>
      <c r="C127" s="39">
        <v>2.7185999999999999</v>
      </c>
      <c r="D127" s="39">
        <v>5.9135</v>
      </c>
      <c r="E127" s="39">
        <v>4.9566999999999997</v>
      </c>
      <c r="F127" s="39">
        <v>0</v>
      </c>
      <c r="G127" s="39">
        <v>4.6231</v>
      </c>
      <c r="H127" s="39">
        <v>2.6057000000000001</v>
      </c>
      <c r="I127" s="39">
        <v>6.1185</v>
      </c>
      <c r="J127" s="39">
        <v>5.1146000000000003</v>
      </c>
      <c r="K127" s="39">
        <v>7</v>
      </c>
      <c r="L127" s="39">
        <v>0.50570000000000004</v>
      </c>
      <c r="M127" s="39">
        <v>0.01</v>
      </c>
      <c r="N127" s="39">
        <v>0.29170000000000001</v>
      </c>
      <c r="O127" s="39">
        <v>0</v>
      </c>
      <c r="P127" s="39">
        <v>1.7</v>
      </c>
    </row>
    <row r="128" spans="1:16" hidden="1" outlineLevel="1" collapsed="1">
      <c r="A128" s="9">
        <v>44105</v>
      </c>
      <c r="B128" s="39">
        <v>4.0039999999999996</v>
      </c>
      <c r="C128" s="39">
        <v>2.3504999999999998</v>
      </c>
      <c r="D128" s="39">
        <v>5.7624000000000004</v>
      </c>
      <c r="E128" s="39">
        <v>4.5162000000000004</v>
      </c>
      <c r="F128" s="39">
        <v>0</v>
      </c>
      <c r="G128" s="39">
        <v>4.0178000000000003</v>
      </c>
      <c r="H128" s="39">
        <v>1.9663999999999999</v>
      </c>
      <c r="I128" s="39">
        <v>5.8304</v>
      </c>
      <c r="J128" s="39">
        <v>4.5510999999999999</v>
      </c>
      <c r="K128" s="39">
        <v>0</v>
      </c>
      <c r="L128" s="39">
        <v>1.407</v>
      </c>
      <c r="M128" s="39">
        <v>0.01</v>
      </c>
      <c r="N128" s="39">
        <v>1.7</v>
      </c>
      <c r="O128" s="39">
        <v>0</v>
      </c>
      <c r="P128" s="39">
        <v>1.7</v>
      </c>
    </row>
    <row r="129" spans="1:16" hidden="1" outlineLevel="1" collapsed="1">
      <c r="A129" s="9">
        <v>44136</v>
      </c>
      <c r="B129" s="39">
        <v>3.6206</v>
      </c>
      <c r="C129" s="39">
        <v>1.0237000000000001</v>
      </c>
      <c r="D129" s="39">
        <v>5.0716999999999999</v>
      </c>
      <c r="E129" s="39">
        <v>4.0236999999999998</v>
      </c>
      <c r="F129" s="39">
        <v>0</v>
      </c>
      <c r="G129" s="39">
        <v>3.6657999999999999</v>
      </c>
      <c r="H129" s="39">
        <v>1.2515000000000001</v>
      </c>
      <c r="I129" s="39">
        <v>5.3010000000000002</v>
      </c>
      <c r="J129" s="39">
        <v>4.3826000000000001</v>
      </c>
      <c r="K129" s="39">
        <v>0</v>
      </c>
      <c r="L129" s="39">
        <v>1.5915999999999999</v>
      </c>
      <c r="M129" s="39">
        <v>0.01</v>
      </c>
      <c r="N129" s="39">
        <v>1.0051000000000001</v>
      </c>
      <c r="O129" s="39">
        <v>2.4</v>
      </c>
      <c r="P129" s="39">
        <v>1.7</v>
      </c>
    </row>
    <row r="130" spans="1:16" hidden="1" outlineLevel="1" collapsed="1">
      <c r="A130" s="9">
        <v>44166</v>
      </c>
      <c r="B130" s="39">
        <v>3.4397000000000002</v>
      </c>
      <c r="C130" s="39">
        <v>1.2622</v>
      </c>
      <c r="D130" s="39">
        <v>4.1353999999999997</v>
      </c>
      <c r="E130" s="39">
        <v>5.0593000000000004</v>
      </c>
      <c r="F130" s="39">
        <v>0</v>
      </c>
      <c r="G130" s="39">
        <v>3.4853000000000001</v>
      </c>
      <c r="H130" s="39">
        <v>0.95489999999999997</v>
      </c>
      <c r="I130" s="39">
        <v>4.8627000000000002</v>
      </c>
      <c r="J130" s="39">
        <v>4.0727000000000002</v>
      </c>
      <c r="K130" s="39">
        <v>0</v>
      </c>
      <c r="L130" s="39">
        <v>1.6088</v>
      </c>
      <c r="M130" s="39">
        <v>0.01</v>
      </c>
      <c r="N130" s="39">
        <v>1.7</v>
      </c>
      <c r="O130" s="39">
        <v>2.2000000000000002</v>
      </c>
      <c r="P130" s="39">
        <v>1.7</v>
      </c>
    </row>
    <row r="131" spans="1:16" hidden="1" outlineLevel="1" collapsed="1">
      <c r="A131" s="9">
        <v>44197</v>
      </c>
      <c r="B131" s="39">
        <v>4.1689999999999996</v>
      </c>
      <c r="C131" s="39">
        <v>0.73519999999999996</v>
      </c>
      <c r="D131" s="39">
        <v>4.2842000000000002</v>
      </c>
      <c r="E131" s="39">
        <v>3.4874999999999998</v>
      </c>
      <c r="F131" s="39">
        <v>0</v>
      </c>
      <c r="G131" s="39">
        <v>4.2274000000000003</v>
      </c>
      <c r="H131" s="39">
        <v>1.141</v>
      </c>
      <c r="I131" s="39">
        <v>5.1707999999999998</v>
      </c>
      <c r="J131" s="39">
        <v>4.2923</v>
      </c>
      <c r="K131" s="39">
        <v>0</v>
      </c>
      <c r="L131" s="39">
        <v>1.4058999999999999</v>
      </c>
      <c r="M131" s="39">
        <v>0.01</v>
      </c>
      <c r="N131" s="39">
        <v>1.4058999999999999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3.7547999999999999</v>
      </c>
      <c r="C132" s="39">
        <v>0.64700000000000002</v>
      </c>
      <c r="D132" s="39">
        <v>4.3483999999999998</v>
      </c>
      <c r="E132" s="39">
        <v>3.7098</v>
      </c>
      <c r="F132" s="39">
        <v>0</v>
      </c>
      <c r="G132" s="39">
        <v>3.7719999999999998</v>
      </c>
      <c r="H132" s="39">
        <v>0.78369999999999995</v>
      </c>
      <c r="I132" s="39">
        <v>4.9413</v>
      </c>
      <c r="J132" s="39">
        <v>3.1173999999999999</v>
      </c>
      <c r="K132" s="39">
        <v>0</v>
      </c>
      <c r="L132" s="39">
        <v>0.56079999999999997</v>
      </c>
      <c r="M132" s="39">
        <v>0.01</v>
      </c>
      <c r="N132" s="39">
        <v>0.82599999999999996</v>
      </c>
      <c r="O132" s="39">
        <v>2.1</v>
      </c>
      <c r="P132" s="39">
        <v>0</v>
      </c>
    </row>
    <row r="133" spans="1:16" hidden="1" outlineLevel="1" collapsed="1">
      <c r="A133" s="9">
        <v>44256</v>
      </c>
      <c r="B133" s="39">
        <v>3.6739000000000002</v>
      </c>
      <c r="C133" s="39">
        <v>0.79090000000000005</v>
      </c>
      <c r="D133" s="39">
        <v>3.7858000000000001</v>
      </c>
      <c r="E133" s="39">
        <v>3.4264999999999999</v>
      </c>
      <c r="F133" s="39">
        <v>0</v>
      </c>
      <c r="G133" s="39">
        <v>3.6877</v>
      </c>
      <c r="H133" s="39">
        <v>0.80279999999999996</v>
      </c>
      <c r="I133" s="39">
        <v>4.4954999999999998</v>
      </c>
      <c r="J133" s="39">
        <v>3.1398000000000001</v>
      </c>
      <c r="K133" s="39">
        <v>0</v>
      </c>
      <c r="L133" s="39">
        <v>0.21229999999999999</v>
      </c>
      <c r="M133" s="39">
        <v>0.01</v>
      </c>
      <c r="N133" s="39">
        <v>0.30099999999999999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3.7347000000000001</v>
      </c>
      <c r="C134" s="39">
        <v>0.98980000000000001</v>
      </c>
      <c r="D134" s="39">
        <v>4.8604000000000003</v>
      </c>
      <c r="E134" s="39">
        <v>3.4083999999999999</v>
      </c>
      <c r="F134" s="39">
        <v>4.75</v>
      </c>
      <c r="G134" s="39">
        <v>3.7557</v>
      </c>
      <c r="H134" s="39">
        <v>0.96079999999999999</v>
      </c>
      <c r="I134" s="39">
        <v>4.7038000000000002</v>
      </c>
      <c r="J134" s="39">
        <v>3.0669</v>
      </c>
      <c r="K134" s="39">
        <v>0</v>
      </c>
      <c r="L134" s="39">
        <v>1.3912</v>
      </c>
      <c r="M134" s="39">
        <v>0.27150000000000002</v>
      </c>
      <c r="N134" s="39">
        <v>1.9767999999999999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3.5895999999999999</v>
      </c>
      <c r="C135" s="39">
        <v>0.60640000000000005</v>
      </c>
      <c r="D135" s="39">
        <v>4.8825000000000003</v>
      </c>
      <c r="E135" s="39">
        <v>3.2155999999999998</v>
      </c>
      <c r="F135" s="39">
        <v>0</v>
      </c>
      <c r="G135" s="39">
        <v>3.6267</v>
      </c>
      <c r="H135" s="39">
        <v>1.0501</v>
      </c>
      <c r="I135" s="39">
        <v>4.7773000000000003</v>
      </c>
      <c r="J135" s="39">
        <v>3.1259000000000001</v>
      </c>
      <c r="K135" s="39">
        <v>5.49</v>
      </c>
      <c r="L135" s="39">
        <v>0.17560000000000001</v>
      </c>
      <c r="M135" s="39">
        <v>0.01</v>
      </c>
      <c r="N135" s="39">
        <v>0.25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3.8050000000000002</v>
      </c>
      <c r="C136" s="39">
        <v>0.7097</v>
      </c>
      <c r="D136" s="39">
        <v>4.7675999999999998</v>
      </c>
      <c r="E136" s="39">
        <v>3.2574000000000001</v>
      </c>
      <c r="F136" s="39">
        <v>0</v>
      </c>
      <c r="G136" s="39">
        <v>3.8719000000000001</v>
      </c>
      <c r="H136" s="39">
        <v>0.7661</v>
      </c>
      <c r="I136" s="39">
        <v>4.7766000000000002</v>
      </c>
      <c r="J136" s="39">
        <v>3.0729000000000002</v>
      </c>
      <c r="K136" s="39">
        <v>0</v>
      </c>
      <c r="L136" s="39">
        <v>1.4348000000000001</v>
      </c>
      <c r="M136" s="39">
        <v>1.6076999999999999</v>
      </c>
      <c r="N136" s="39">
        <v>0.13100000000000001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3.452</v>
      </c>
      <c r="C137" s="39">
        <v>0.7147</v>
      </c>
      <c r="D137" s="39">
        <v>4.5922999999999998</v>
      </c>
      <c r="E137" s="39">
        <v>4.6059000000000001</v>
      </c>
      <c r="F137" s="39">
        <v>0</v>
      </c>
      <c r="G137" s="39">
        <v>3.5451999999999999</v>
      </c>
      <c r="H137" s="39">
        <v>1.4857</v>
      </c>
      <c r="I137" s="39">
        <v>4.6338999999999997</v>
      </c>
      <c r="J137" s="39">
        <v>2.9011999999999998</v>
      </c>
      <c r="K137" s="39">
        <v>9.3025000000000002</v>
      </c>
      <c r="L137" s="39">
        <v>1.7583</v>
      </c>
      <c r="M137" s="39">
        <v>1.8214999999999999</v>
      </c>
      <c r="N137" s="39">
        <v>7.6100000000000001E-2</v>
      </c>
      <c r="O137" s="39">
        <v>0</v>
      </c>
      <c r="P137" s="39">
        <v>0</v>
      </c>
    </row>
    <row r="138" spans="1:16" hidden="1" outlineLevel="1" collapsed="1">
      <c r="A138" s="9">
        <v>44409</v>
      </c>
      <c r="B138" s="39">
        <v>3.5356999999999998</v>
      </c>
      <c r="C138" s="39">
        <v>0.63539999999999996</v>
      </c>
      <c r="D138" s="39">
        <v>4.9217000000000004</v>
      </c>
      <c r="E138" s="39">
        <v>3.4148000000000001</v>
      </c>
      <c r="F138" s="39">
        <v>4.75</v>
      </c>
      <c r="G138" s="39">
        <v>3.5449999999999999</v>
      </c>
      <c r="H138" s="39">
        <v>1.3818999999999999</v>
      </c>
      <c r="I138" s="39">
        <v>4.7820999999999998</v>
      </c>
      <c r="J138" s="39">
        <v>2.7018</v>
      </c>
      <c r="K138" s="39">
        <v>0</v>
      </c>
      <c r="L138" s="39">
        <v>5.67E-2</v>
      </c>
      <c r="M138" s="39">
        <v>0.01</v>
      </c>
      <c r="N138" s="39">
        <v>8.1199999999999994E-2</v>
      </c>
      <c r="O138" s="39">
        <v>0</v>
      </c>
      <c r="P138" s="39">
        <v>0</v>
      </c>
    </row>
    <row r="139" spans="1:16" hidden="1" outlineLevel="1" collapsed="1">
      <c r="A139" s="9">
        <v>44440</v>
      </c>
      <c r="B139" s="39">
        <v>3.2806999999999999</v>
      </c>
      <c r="C139" s="39">
        <v>0.91710000000000003</v>
      </c>
      <c r="D139" s="39">
        <v>4.4264999999999999</v>
      </c>
      <c r="E139" s="39">
        <v>2.8727999999999998</v>
      </c>
      <c r="F139" s="39">
        <v>0</v>
      </c>
      <c r="G139" s="39">
        <v>3.3115000000000001</v>
      </c>
      <c r="H139" s="39">
        <v>0.74319999999999997</v>
      </c>
      <c r="I139" s="39">
        <v>4.7266000000000004</v>
      </c>
      <c r="J139" s="39">
        <v>2.5714000000000001</v>
      </c>
      <c r="K139" s="39">
        <v>6.5</v>
      </c>
      <c r="L139" s="39">
        <v>1.1947000000000001</v>
      </c>
      <c r="M139" s="39">
        <v>1.2490000000000001</v>
      </c>
      <c r="N139" s="39">
        <v>0.25</v>
      </c>
      <c r="O139" s="39">
        <v>0</v>
      </c>
      <c r="P139" s="39">
        <v>0</v>
      </c>
    </row>
    <row r="140" spans="1:16" hidden="1" outlineLevel="1" collapsed="1">
      <c r="A140" s="9">
        <v>44470</v>
      </c>
      <c r="B140" s="39">
        <v>3.3969</v>
      </c>
      <c r="C140" s="39">
        <v>0.70209999999999995</v>
      </c>
      <c r="D140" s="39">
        <v>4.5449999999999999</v>
      </c>
      <c r="E140" s="39">
        <v>3.0516999999999999</v>
      </c>
      <c r="F140" s="39">
        <v>0</v>
      </c>
      <c r="G140" s="39">
        <v>3.4409000000000001</v>
      </c>
      <c r="H140" s="39">
        <v>1.0167999999999999</v>
      </c>
      <c r="I140" s="39">
        <v>4.8205</v>
      </c>
      <c r="J140" s="39">
        <v>2.5695000000000001</v>
      </c>
      <c r="K140" s="39">
        <v>0</v>
      </c>
      <c r="L140" s="39">
        <v>1.1173999999999999</v>
      </c>
      <c r="M140" s="39">
        <v>1.9763999999999999</v>
      </c>
      <c r="N140" s="39">
        <v>0.01</v>
      </c>
      <c r="O140" s="39">
        <v>0</v>
      </c>
      <c r="P140" s="39">
        <v>0</v>
      </c>
    </row>
    <row r="141" spans="1:16" hidden="1" outlineLevel="1" collapsed="1">
      <c r="A141" s="9">
        <v>44501</v>
      </c>
      <c r="B141" s="39">
        <v>3.3677000000000001</v>
      </c>
      <c r="C141" s="39">
        <v>0.89890000000000003</v>
      </c>
      <c r="D141" s="39">
        <v>4.4501999999999997</v>
      </c>
      <c r="E141" s="39">
        <v>3.6448</v>
      </c>
      <c r="F141" s="39">
        <v>4.75</v>
      </c>
      <c r="G141" s="39">
        <v>3.4081000000000001</v>
      </c>
      <c r="H141" s="39">
        <v>1.1042000000000001</v>
      </c>
      <c r="I141" s="39">
        <v>4.8170999999999999</v>
      </c>
      <c r="J141" s="39">
        <v>2.4331999999999998</v>
      </c>
      <c r="K141" s="39">
        <v>0</v>
      </c>
      <c r="L141" s="39">
        <v>1.6936</v>
      </c>
      <c r="M141" s="39">
        <v>0.01</v>
      </c>
      <c r="N141" s="39">
        <v>0</v>
      </c>
      <c r="O141" s="39">
        <v>1.75</v>
      </c>
      <c r="P141" s="39">
        <v>1.7</v>
      </c>
    </row>
    <row r="142" spans="1:16" hidden="1" outlineLevel="1" collapsed="1">
      <c r="A142" s="9">
        <v>44531</v>
      </c>
      <c r="B142" s="39">
        <v>3.6044</v>
      </c>
      <c r="C142" s="39">
        <v>3.5526</v>
      </c>
      <c r="D142" s="39">
        <v>5.0496999999999996</v>
      </c>
      <c r="E142" s="39">
        <v>3.0358999999999998</v>
      </c>
      <c r="F142" s="39">
        <v>0</v>
      </c>
      <c r="G142" s="39">
        <v>3.6663999999999999</v>
      </c>
      <c r="H142" s="39">
        <v>1.429</v>
      </c>
      <c r="I142" s="39">
        <v>5.0938999999999997</v>
      </c>
      <c r="J142" s="39">
        <v>2.5234999999999999</v>
      </c>
      <c r="K142" s="39">
        <v>0</v>
      </c>
      <c r="L142" s="39">
        <v>1.2465999999999999</v>
      </c>
      <c r="M142" s="39">
        <v>0.32900000000000001</v>
      </c>
      <c r="N142" s="39">
        <v>0.12189999999999999</v>
      </c>
      <c r="O142" s="39">
        <v>1.7803</v>
      </c>
      <c r="P142" s="39">
        <v>1.7</v>
      </c>
    </row>
    <row r="143" spans="1:16" hidden="1" outlineLevel="1" collapsed="1">
      <c r="A143" s="9">
        <v>44562</v>
      </c>
      <c r="B143" s="39">
        <v>4.0921000000000003</v>
      </c>
      <c r="C143" s="39">
        <v>1.4341999999999999</v>
      </c>
      <c r="D143" s="39">
        <v>4.7495000000000003</v>
      </c>
      <c r="E143" s="39">
        <v>3.3660999999999999</v>
      </c>
      <c r="F143" s="39">
        <v>4.75</v>
      </c>
      <c r="G143" s="39">
        <v>4.2058999999999997</v>
      </c>
      <c r="H143" s="39">
        <v>1.3661000000000001</v>
      </c>
      <c r="I143" s="39">
        <v>5.5945</v>
      </c>
      <c r="J143" s="39">
        <v>2.5323000000000002</v>
      </c>
      <c r="K143" s="39">
        <v>0</v>
      </c>
      <c r="L143" s="39">
        <v>1.6704000000000001</v>
      </c>
      <c r="M143" s="39">
        <v>0.01</v>
      </c>
      <c r="N143" s="39">
        <v>9.8000000000000004E-2</v>
      </c>
      <c r="O143" s="39">
        <v>0</v>
      </c>
      <c r="P143" s="39">
        <v>1.7</v>
      </c>
    </row>
    <row r="144" spans="1:16" hidden="1" outlineLevel="1" collapsed="1">
      <c r="A144" s="9">
        <v>44593</v>
      </c>
      <c r="B144" s="39">
        <v>4.2005999999999997</v>
      </c>
      <c r="C144" s="39">
        <v>1.8201000000000001</v>
      </c>
      <c r="D144" s="39">
        <v>4.8086000000000002</v>
      </c>
      <c r="E144" s="39">
        <v>3.2664</v>
      </c>
      <c r="F144" s="39">
        <v>0</v>
      </c>
      <c r="G144" s="39">
        <v>4.2018000000000004</v>
      </c>
      <c r="H144" s="39">
        <v>1.6568000000000001</v>
      </c>
      <c r="I144" s="39">
        <v>6.2601000000000004</v>
      </c>
      <c r="J144" s="39">
        <v>2.9095</v>
      </c>
      <c r="K144" s="39">
        <v>0</v>
      </c>
      <c r="L144" s="39">
        <v>1.7491000000000001</v>
      </c>
      <c r="M144" s="39">
        <v>1.7491000000000001</v>
      </c>
      <c r="N144" s="39">
        <v>0</v>
      </c>
      <c r="O144" s="39">
        <v>0</v>
      </c>
      <c r="P144" s="39">
        <v>0</v>
      </c>
    </row>
    <row r="145" spans="1:16" hidden="1" outlineLevel="1" collapsed="1">
      <c r="A145" s="9">
        <v>44621</v>
      </c>
      <c r="B145" s="39">
        <v>3.9329999999999998</v>
      </c>
      <c r="C145" s="39">
        <v>1.1200000000000001</v>
      </c>
      <c r="D145" s="39">
        <v>4.8169000000000004</v>
      </c>
      <c r="E145" s="39">
        <v>8.5</v>
      </c>
      <c r="F145" s="39">
        <v>0</v>
      </c>
      <c r="G145" s="39">
        <v>3.9748000000000001</v>
      </c>
      <c r="H145" s="39">
        <v>1.6249</v>
      </c>
      <c r="I145" s="39">
        <v>5.1681999999999997</v>
      </c>
      <c r="J145" s="39">
        <v>5.7</v>
      </c>
      <c r="K145" s="39">
        <v>0</v>
      </c>
      <c r="L145" s="39">
        <v>0.83330000000000004</v>
      </c>
      <c r="M145" s="39">
        <v>1.6999</v>
      </c>
      <c r="N145" s="39">
        <v>0</v>
      </c>
      <c r="O145" s="39">
        <v>0</v>
      </c>
      <c r="P145" s="39">
        <v>0</v>
      </c>
    </row>
    <row r="146" spans="1:16" hidden="1" outlineLevel="1" collapsed="1">
      <c r="A146" s="9">
        <v>44652</v>
      </c>
      <c r="B146" s="39">
        <v>4.4066999999999998</v>
      </c>
      <c r="C146" s="39">
        <v>1.3109999999999999</v>
      </c>
      <c r="D146" s="39">
        <v>5.4184000000000001</v>
      </c>
      <c r="E146" s="39">
        <v>0</v>
      </c>
      <c r="F146" s="39">
        <v>0</v>
      </c>
      <c r="G146" s="39">
        <v>4.6544999999999996</v>
      </c>
      <c r="H146" s="39">
        <v>1.7459</v>
      </c>
      <c r="I146" s="39">
        <v>6.0476999999999999</v>
      </c>
      <c r="J146" s="39">
        <v>5.9988000000000001</v>
      </c>
      <c r="K146" s="39">
        <v>0</v>
      </c>
      <c r="L146" s="39">
        <v>0.46689999999999998</v>
      </c>
      <c r="M146" s="39">
        <v>1.1099000000000001</v>
      </c>
      <c r="N146" s="39">
        <v>0.05</v>
      </c>
      <c r="O146" s="39">
        <v>0</v>
      </c>
      <c r="P146" s="39">
        <v>0</v>
      </c>
    </row>
    <row r="147" spans="1:16" hidden="1" outlineLevel="1" collapsed="1">
      <c r="A147" s="9">
        <v>44682</v>
      </c>
      <c r="B147" s="39">
        <v>3.7875999999999999</v>
      </c>
      <c r="C147" s="39">
        <v>1.4470000000000001</v>
      </c>
      <c r="D147" s="39">
        <v>5.5627000000000004</v>
      </c>
      <c r="E147" s="39">
        <v>0.39689999999999998</v>
      </c>
      <c r="F147" s="39">
        <v>0</v>
      </c>
      <c r="G147" s="39">
        <v>3.8969999999999998</v>
      </c>
      <c r="H147" s="39">
        <v>2.2145000000000001</v>
      </c>
      <c r="I147" s="39">
        <v>5.6551</v>
      </c>
      <c r="J147" s="39">
        <v>4.3032000000000004</v>
      </c>
      <c r="K147" s="39">
        <v>0</v>
      </c>
      <c r="L147" s="39">
        <v>8.5800000000000001E-2</v>
      </c>
      <c r="M147" s="39">
        <v>1.1919999999999999</v>
      </c>
      <c r="N147" s="39">
        <v>5.2600000000000001E-2</v>
      </c>
      <c r="O147" s="39">
        <v>0.01</v>
      </c>
      <c r="P147" s="39">
        <v>0</v>
      </c>
    </row>
    <row r="148" spans="1:16" hidden="1" outlineLevel="1" collapsed="1">
      <c r="A148" s="9">
        <v>44713</v>
      </c>
      <c r="B148" s="39">
        <v>6.7619999999999996</v>
      </c>
      <c r="C148" s="39">
        <v>2.2625000000000002</v>
      </c>
      <c r="D148" s="39">
        <v>7.0437000000000003</v>
      </c>
      <c r="E148" s="39">
        <v>2.25</v>
      </c>
      <c r="F148" s="39">
        <v>0</v>
      </c>
      <c r="G148" s="39">
        <v>6.8304999999999998</v>
      </c>
      <c r="H148" s="39">
        <v>2.5333999999999999</v>
      </c>
      <c r="I148" s="39">
        <v>9.0039999999999996</v>
      </c>
      <c r="J148" s="39">
        <v>4.25</v>
      </c>
      <c r="K148" s="39">
        <v>0</v>
      </c>
      <c r="L148" s="39">
        <v>0.5796</v>
      </c>
      <c r="M148" s="39">
        <v>1.7290000000000001</v>
      </c>
      <c r="N148" s="39">
        <v>6.2600000000000003E-2</v>
      </c>
      <c r="O148" s="39">
        <v>0.01</v>
      </c>
      <c r="P148" s="39">
        <v>0</v>
      </c>
    </row>
    <row r="149" spans="1:16" hidden="1" outlineLevel="1" collapsed="1">
      <c r="A149" s="9">
        <v>44743</v>
      </c>
      <c r="B149" s="39">
        <v>9.1266999999999996</v>
      </c>
      <c r="C149" s="39">
        <v>4.2450000000000001</v>
      </c>
      <c r="D149" s="39">
        <v>7.7431000000000001</v>
      </c>
      <c r="E149" s="39">
        <v>8.125</v>
      </c>
      <c r="F149" s="39">
        <v>0</v>
      </c>
      <c r="G149" s="39">
        <v>9.4227000000000007</v>
      </c>
      <c r="H149" s="39">
        <v>3.0941999999999998</v>
      </c>
      <c r="I149" s="39">
        <v>10.2774</v>
      </c>
      <c r="J149" s="39">
        <v>9</v>
      </c>
      <c r="K149" s="39">
        <v>0</v>
      </c>
      <c r="L149" s="39">
        <v>0.89980000000000004</v>
      </c>
      <c r="M149" s="39">
        <v>1</v>
      </c>
      <c r="N149" s="39">
        <v>6.5299999999999997E-2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8.5609000000000002</v>
      </c>
      <c r="C150" s="39">
        <v>2.1680000000000001</v>
      </c>
      <c r="D150" s="39">
        <v>11.5543</v>
      </c>
      <c r="E150" s="39">
        <v>2.2753999999999999</v>
      </c>
      <c r="F150" s="39">
        <v>0</v>
      </c>
      <c r="G150" s="39">
        <v>9.9501000000000008</v>
      </c>
      <c r="H150" s="39">
        <v>3.4203000000000001</v>
      </c>
      <c r="I150" s="39">
        <v>12.5344</v>
      </c>
      <c r="J150" s="39">
        <v>14.9466</v>
      </c>
      <c r="K150" s="39">
        <v>0</v>
      </c>
      <c r="L150" s="39">
        <v>1.3562000000000001</v>
      </c>
      <c r="M150" s="39">
        <v>1.7</v>
      </c>
      <c r="N150" s="39">
        <v>1.2958000000000001</v>
      </c>
      <c r="O150" s="39">
        <v>1.65</v>
      </c>
      <c r="P150" s="39" t="s">
        <v>265</v>
      </c>
    </row>
    <row r="151" spans="1:16" hidden="1" outlineLevel="1" collapsed="1">
      <c r="A151" s="9">
        <v>44805</v>
      </c>
      <c r="B151" s="39">
        <v>10.255699999999999</v>
      </c>
      <c r="C151" s="39">
        <v>2.5872999999999999</v>
      </c>
      <c r="D151" s="39">
        <v>10.344200000000001</v>
      </c>
      <c r="E151" s="39">
        <v>11.4673</v>
      </c>
      <c r="F151" s="39">
        <v>0</v>
      </c>
      <c r="G151" s="39">
        <v>10.4267</v>
      </c>
      <c r="H151" s="39">
        <v>6.4497</v>
      </c>
      <c r="I151" s="39">
        <v>12.5982</v>
      </c>
      <c r="J151" s="39">
        <v>9.9885999999999999</v>
      </c>
      <c r="K151" s="39">
        <v>0</v>
      </c>
      <c r="L151" s="39">
        <v>0.40100000000000002</v>
      </c>
      <c r="M151" s="39">
        <v>1.6999</v>
      </c>
      <c r="N151" s="39">
        <v>2.4799999999999999E-2</v>
      </c>
      <c r="O151" s="39">
        <v>0</v>
      </c>
      <c r="P151" s="39">
        <v>0</v>
      </c>
    </row>
    <row r="152" spans="1:16" hidden="1" outlineLevel="1" collapsed="1">
      <c r="A152" s="9">
        <v>44835</v>
      </c>
      <c r="B152" s="39">
        <v>10.113799999999999</v>
      </c>
      <c r="C152" s="39">
        <v>2.5874000000000001</v>
      </c>
      <c r="D152" s="39">
        <v>10.2834</v>
      </c>
      <c r="E152" s="39">
        <v>2.6333000000000002</v>
      </c>
      <c r="F152" s="39">
        <v>0</v>
      </c>
      <c r="G152" s="39">
        <v>10.762600000000001</v>
      </c>
      <c r="H152" s="39">
        <v>7.1029999999999998</v>
      </c>
      <c r="I152" s="39">
        <v>13.0755</v>
      </c>
      <c r="J152" s="39">
        <v>15.9534</v>
      </c>
      <c r="K152" s="39">
        <v>9</v>
      </c>
      <c r="L152" s="39">
        <v>1.1124000000000001</v>
      </c>
      <c r="M152" s="39">
        <v>1.4403999999999999</v>
      </c>
      <c r="N152" s="39">
        <v>0.90339999999999998</v>
      </c>
      <c r="O152" s="39">
        <v>0</v>
      </c>
      <c r="P152" s="39">
        <v>1.7</v>
      </c>
    </row>
    <row r="153" spans="1:16" hidden="1" outlineLevel="1" collapsed="1">
      <c r="A153" s="9">
        <v>44866</v>
      </c>
      <c r="B153" s="39">
        <v>10.526</v>
      </c>
      <c r="C153" s="39">
        <v>2.7456</v>
      </c>
      <c r="D153" s="39">
        <v>11.702299999999999</v>
      </c>
      <c r="E153" s="39">
        <v>0</v>
      </c>
      <c r="F153" s="39">
        <v>0</v>
      </c>
      <c r="G153" s="39">
        <v>10.893700000000001</v>
      </c>
      <c r="H153" s="39">
        <v>8.1526999999999994</v>
      </c>
      <c r="I153" s="39">
        <v>13.0337</v>
      </c>
      <c r="J153" s="39">
        <v>10</v>
      </c>
      <c r="K153" s="39">
        <v>0</v>
      </c>
      <c r="L153" s="39">
        <v>2.2637999999999998</v>
      </c>
      <c r="M153" s="39">
        <v>1.6984999999999999</v>
      </c>
      <c r="N153" s="39">
        <v>2.2686000000000002</v>
      </c>
      <c r="O153" s="39">
        <v>0</v>
      </c>
      <c r="P153" s="39">
        <v>1.7</v>
      </c>
    </row>
    <row r="154" spans="1:16" hidden="1" outlineLevel="1" collapsed="1">
      <c r="A154" s="9">
        <v>44896</v>
      </c>
      <c r="B154" s="39">
        <v>11.1479</v>
      </c>
      <c r="C154" s="39">
        <v>1.9069</v>
      </c>
      <c r="D154" s="39">
        <v>13.2959</v>
      </c>
      <c r="E154" s="39">
        <v>0</v>
      </c>
      <c r="F154" s="39">
        <v>0</v>
      </c>
      <c r="G154" s="39">
        <v>11.3513</v>
      </c>
      <c r="H154" s="39">
        <v>7.7016999999999998</v>
      </c>
      <c r="I154" s="39">
        <v>13.6128</v>
      </c>
      <c r="J154" s="39">
        <v>16.485099999999999</v>
      </c>
      <c r="K154" s="39">
        <v>0</v>
      </c>
      <c r="L154" s="39">
        <v>0.79469999999999996</v>
      </c>
      <c r="M154" s="39">
        <v>1.1993</v>
      </c>
      <c r="N154" s="39">
        <v>0.74450000000000005</v>
      </c>
      <c r="O154" s="39">
        <v>1.7707999999999999</v>
      </c>
      <c r="P154" s="39" t="s">
        <v>265</v>
      </c>
    </row>
    <row r="155" spans="1:16" hidden="1" outlineLevel="1" collapsed="1">
      <c r="A155" s="9">
        <v>44927</v>
      </c>
      <c r="B155" s="39">
        <v>12.085100000000001</v>
      </c>
      <c r="C155" s="39">
        <v>2.5958000000000001</v>
      </c>
      <c r="D155" s="39">
        <v>12.7316</v>
      </c>
      <c r="E155" s="39">
        <v>0</v>
      </c>
      <c r="F155" s="39">
        <v>0</v>
      </c>
      <c r="G155" s="39">
        <v>12.8399</v>
      </c>
      <c r="H155" s="39">
        <v>8.7509999999999994</v>
      </c>
      <c r="I155" s="39">
        <v>14.3782</v>
      </c>
      <c r="J155" s="39">
        <v>0</v>
      </c>
      <c r="K155" s="39">
        <v>0</v>
      </c>
      <c r="L155" s="39">
        <v>0.48449999999999999</v>
      </c>
      <c r="M155" s="39">
        <v>0.01</v>
      </c>
      <c r="N155" s="39">
        <v>0.66639999999999999</v>
      </c>
      <c r="O155" s="39">
        <v>0.01</v>
      </c>
      <c r="P155" s="39" t="s">
        <v>265</v>
      </c>
    </row>
    <row r="156" spans="1:16" hidden="1" outlineLevel="1" collapsed="1">
      <c r="A156" s="9">
        <v>44958</v>
      </c>
      <c r="B156" s="39">
        <v>11.114100000000001</v>
      </c>
      <c r="C156" s="39">
        <v>2.1774</v>
      </c>
      <c r="D156" s="39">
        <v>14.7636</v>
      </c>
      <c r="E156" s="39">
        <v>17</v>
      </c>
      <c r="F156" s="39">
        <v>0</v>
      </c>
      <c r="G156" s="39">
        <v>15.3888</v>
      </c>
      <c r="H156" s="39">
        <v>5.9734999999999996</v>
      </c>
      <c r="I156" s="39">
        <v>17.029399999999999</v>
      </c>
      <c r="J156" s="39">
        <v>0</v>
      </c>
      <c r="K156" s="39">
        <v>0</v>
      </c>
      <c r="L156" s="39">
        <v>0.58979999999999999</v>
      </c>
      <c r="M156" s="39">
        <v>9.9000000000000008E-3</v>
      </c>
      <c r="N156" s="39">
        <v>0.58979999999999999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14.068899999999999</v>
      </c>
      <c r="C157" s="39">
        <v>2.2934999999999999</v>
      </c>
      <c r="D157" s="39">
        <v>9.9725999999999999</v>
      </c>
      <c r="E157" s="39">
        <v>18.384499999999999</v>
      </c>
      <c r="F157" s="39">
        <v>0.1</v>
      </c>
      <c r="G157" s="39">
        <v>17.757899999999999</v>
      </c>
      <c r="H157" s="39">
        <v>6.7290000000000001</v>
      </c>
      <c r="I157" s="39">
        <v>18.549800000000001</v>
      </c>
      <c r="J157" s="39">
        <v>8</v>
      </c>
      <c r="K157" s="39">
        <v>0</v>
      </c>
      <c r="L157" s="39">
        <v>0.62570000000000003</v>
      </c>
      <c r="M157" s="39">
        <v>1.01E-2</v>
      </c>
      <c r="N157" s="39">
        <v>0.62570000000000003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14.212400000000001</v>
      </c>
      <c r="C158" s="39">
        <v>2.9434</v>
      </c>
      <c r="D158" s="39">
        <v>7.5514000000000001</v>
      </c>
      <c r="E158" s="39">
        <v>2.25</v>
      </c>
      <c r="F158" s="39">
        <v>0</v>
      </c>
      <c r="G158" s="39">
        <v>15.8423</v>
      </c>
      <c r="H158" s="39">
        <v>4.9139999999999997</v>
      </c>
      <c r="I158" s="39">
        <v>16.348700000000001</v>
      </c>
      <c r="J158" s="39">
        <v>17.226099999999999</v>
      </c>
      <c r="K158" s="39">
        <v>0</v>
      </c>
      <c r="L158" s="39">
        <v>0.69069999999999998</v>
      </c>
      <c r="M158" s="39">
        <v>9.5999999999999992E-3</v>
      </c>
      <c r="N158" s="39">
        <v>0.69069999999999998</v>
      </c>
      <c r="O158" s="39">
        <v>0.75</v>
      </c>
      <c r="P158" s="39">
        <v>0</v>
      </c>
    </row>
    <row r="159" spans="1:16" hidden="1" outlineLevel="1" collapsed="1">
      <c r="A159" s="9">
        <v>45047</v>
      </c>
      <c r="B159" s="39">
        <v>12.7371</v>
      </c>
      <c r="C159" s="39">
        <v>2.9502999999999999</v>
      </c>
      <c r="D159" s="39">
        <v>7.5045999999999999</v>
      </c>
      <c r="E159" s="39">
        <v>9</v>
      </c>
      <c r="F159" s="39">
        <v>2.5</v>
      </c>
      <c r="G159" s="39">
        <v>15.383100000000001</v>
      </c>
      <c r="H159" s="39">
        <v>5.4945000000000004</v>
      </c>
      <c r="I159" s="39">
        <v>15.8965</v>
      </c>
      <c r="J159" s="39">
        <v>9.8332999999999995</v>
      </c>
      <c r="K159" s="39">
        <v>0</v>
      </c>
      <c r="L159" s="39">
        <v>0.78220000000000001</v>
      </c>
      <c r="M159" s="39">
        <v>0.8</v>
      </c>
      <c r="N159" s="39">
        <v>0.78220000000000001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12.0063</v>
      </c>
      <c r="C160" s="39">
        <v>3.0112999999999999</v>
      </c>
      <c r="D160" s="39">
        <v>7.5293000000000001</v>
      </c>
      <c r="E160" s="39">
        <v>0</v>
      </c>
      <c r="F160" s="39">
        <v>0</v>
      </c>
      <c r="G160" s="39">
        <v>15.8752</v>
      </c>
      <c r="H160" s="39">
        <v>4.1748000000000003</v>
      </c>
      <c r="I160" s="39">
        <v>16.320499999999999</v>
      </c>
      <c r="J160" s="39">
        <v>9</v>
      </c>
      <c r="K160" s="39">
        <v>0</v>
      </c>
      <c r="L160" s="39">
        <v>0.69930000000000003</v>
      </c>
      <c r="M160" s="39">
        <v>9.7999999999999997E-3</v>
      </c>
      <c r="N160" s="39">
        <v>0.69930000000000003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13.216799999999999</v>
      </c>
      <c r="C161" s="39">
        <v>3.3491</v>
      </c>
      <c r="D161" s="39">
        <v>8.9410000000000007</v>
      </c>
      <c r="E161" s="39">
        <v>4.7843</v>
      </c>
      <c r="F161" s="39">
        <v>3.0783</v>
      </c>
      <c r="G161" s="39">
        <v>17.184899999999999</v>
      </c>
      <c r="H161" s="39">
        <v>2.6972</v>
      </c>
      <c r="I161" s="39">
        <v>17.5124</v>
      </c>
      <c r="J161" s="39">
        <v>5.3078000000000003</v>
      </c>
      <c r="K161" s="39">
        <v>5.4478</v>
      </c>
      <c r="L161" s="39">
        <v>0.89049999999999996</v>
      </c>
      <c r="M161" s="39">
        <v>9.7000000000000003E-3</v>
      </c>
      <c r="N161" s="39">
        <v>0.89049999999999996</v>
      </c>
      <c r="O161" s="39">
        <v>0.01</v>
      </c>
      <c r="P161" s="39">
        <v>0.01</v>
      </c>
    </row>
    <row r="162" spans="1:16" hidden="1" outlineLevel="1" collapsed="1">
      <c r="A162" s="9">
        <v>45139</v>
      </c>
      <c r="B162" s="39">
        <v>12.4846</v>
      </c>
      <c r="C162" s="39">
        <v>3.3668999999999998</v>
      </c>
      <c r="D162" s="39">
        <v>10.8918</v>
      </c>
      <c r="E162" s="39">
        <v>16</v>
      </c>
      <c r="F162" s="39">
        <v>0</v>
      </c>
      <c r="G162" s="39">
        <v>15.162800000000001</v>
      </c>
      <c r="H162" s="39">
        <v>1.9500999999999999</v>
      </c>
      <c r="I162" s="39">
        <v>15.359</v>
      </c>
      <c r="J162" s="39">
        <v>13.106999999999999</v>
      </c>
      <c r="K162" s="39">
        <v>0</v>
      </c>
      <c r="L162" s="39">
        <v>0.91659999999999997</v>
      </c>
      <c r="M162" s="39">
        <v>9.7999999999999997E-3</v>
      </c>
      <c r="N162" s="39">
        <v>0.91659999999999997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11.693</v>
      </c>
      <c r="C163" s="39">
        <v>4.5872000000000002</v>
      </c>
      <c r="D163" s="39">
        <v>13.839700000000001</v>
      </c>
      <c r="E163" s="39">
        <v>9</v>
      </c>
      <c r="F163" s="39">
        <v>0</v>
      </c>
      <c r="G163" s="39">
        <v>12.53</v>
      </c>
      <c r="H163" s="39">
        <v>2.5829</v>
      </c>
      <c r="I163" s="39">
        <v>12.8002</v>
      </c>
      <c r="J163" s="39">
        <v>11.5</v>
      </c>
      <c r="K163" s="39">
        <v>12</v>
      </c>
      <c r="L163" s="39">
        <v>1.0782</v>
      </c>
      <c r="M163" s="39">
        <v>9.7000000000000003E-3</v>
      </c>
      <c r="N163" s="39">
        <v>1.0782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10.523099999999999</v>
      </c>
      <c r="C164" s="39">
        <v>4.7797000000000001</v>
      </c>
      <c r="D164" s="39">
        <v>12.900600000000001</v>
      </c>
      <c r="E164" s="39">
        <v>0</v>
      </c>
      <c r="F164" s="39">
        <v>0</v>
      </c>
      <c r="G164" s="39">
        <v>11.238099999999999</v>
      </c>
      <c r="H164" s="39">
        <v>3.1905000000000001</v>
      </c>
      <c r="I164" s="39">
        <v>11.3653</v>
      </c>
      <c r="J164" s="39">
        <v>13.652699999999999</v>
      </c>
      <c r="K164" s="39">
        <v>0</v>
      </c>
      <c r="L164" s="39">
        <v>2.2382</v>
      </c>
      <c r="M164" s="39">
        <v>9.7999999999999997E-3</v>
      </c>
      <c r="N164" s="39">
        <v>2.2382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10.2384</v>
      </c>
      <c r="C165" s="39">
        <v>4.2142999999999997</v>
      </c>
      <c r="D165" s="39">
        <v>11.7721</v>
      </c>
      <c r="E165" s="39">
        <v>14</v>
      </c>
      <c r="F165" s="39">
        <v>0</v>
      </c>
      <c r="G165" s="39">
        <v>10.9704</v>
      </c>
      <c r="H165" s="39">
        <v>4.2286999999999999</v>
      </c>
      <c r="I165" s="39">
        <v>11.127800000000001</v>
      </c>
      <c r="J165" s="39">
        <v>9</v>
      </c>
      <c r="K165" s="39">
        <v>0</v>
      </c>
      <c r="L165" s="39">
        <v>1.7276</v>
      </c>
      <c r="M165" s="39">
        <v>9.7000000000000003E-3</v>
      </c>
      <c r="N165" s="39">
        <v>1.7754000000000001</v>
      </c>
      <c r="O165" s="39">
        <v>0.5</v>
      </c>
      <c r="P165" s="39">
        <v>0</v>
      </c>
    </row>
    <row r="166" spans="1:16" hidden="1" outlineLevel="1" collapsed="1">
      <c r="A166" s="9">
        <v>45261</v>
      </c>
      <c r="B166" s="39">
        <v>10.690799999999999</v>
      </c>
      <c r="C166" s="39">
        <v>3.5516999999999999</v>
      </c>
      <c r="D166" s="39">
        <v>9.6417000000000002</v>
      </c>
      <c r="E166" s="39">
        <v>0</v>
      </c>
      <c r="F166" s="39">
        <v>0</v>
      </c>
      <c r="G166" s="39">
        <v>11.139099999999999</v>
      </c>
      <c r="H166" s="39">
        <v>3.2887</v>
      </c>
      <c r="I166" s="39">
        <v>11.269399999999999</v>
      </c>
      <c r="J166" s="39">
        <v>13.5</v>
      </c>
      <c r="K166" s="39">
        <v>0</v>
      </c>
      <c r="L166" s="39">
        <v>1.7654000000000001</v>
      </c>
      <c r="M166" s="39">
        <v>9.5999999999999992E-3</v>
      </c>
      <c r="N166" s="39">
        <v>1.7655000000000001</v>
      </c>
      <c r="O166" s="39">
        <v>1.75</v>
      </c>
      <c r="P166" s="39">
        <v>0</v>
      </c>
    </row>
    <row r="167" spans="1:16" hidden="1" outlineLevel="1" collapsed="1">
      <c r="A167" s="9">
        <v>45292</v>
      </c>
      <c r="B167" s="39">
        <v>9.8208000000000002</v>
      </c>
      <c r="C167" s="39">
        <v>4.6463000000000001</v>
      </c>
      <c r="D167" s="39">
        <v>10.791700000000001</v>
      </c>
      <c r="E167" s="39">
        <v>12.571400000000001</v>
      </c>
      <c r="F167" s="39">
        <v>0</v>
      </c>
      <c r="G167" s="39">
        <v>10.4099</v>
      </c>
      <c r="H167" s="39">
        <v>3.3965999999999998</v>
      </c>
      <c r="I167" s="39">
        <v>10.494999999999999</v>
      </c>
      <c r="J167" s="39">
        <v>9</v>
      </c>
      <c r="K167" s="39">
        <v>0</v>
      </c>
      <c r="L167" s="39">
        <v>1.423</v>
      </c>
      <c r="M167" s="39">
        <v>9.7000000000000003E-3</v>
      </c>
      <c r="N167" s="39">
        <v>1.423</v>
      </c>
      <c r="O167" s="39">
        <v>0</v>
      </c>
      <c r="P167" s="39">
        <v>0</v>
      </c>
    </row>
    <row r="168" spans="1:16" hidden="1" outlineLevel="1" collapsed="1">
      <c r="A168" s="9">
        <v>45323</v>
      </c>
      <c r="B168" s="39">
        <v>9.4041999999999994</v>
      </c>
      <c r="C168" s="39">
        <v>4.3471000000000002</v>
      </c>
      <c r="D168" s="39">
        <v>10.394399999999999</v>
      </c>
      <c r="E168" s="39">
        <v>13.089600000000001</v>
      </c>
      <c r="F168" s="39">
        <v>0</v>
      </c>
      <c r="G168" s="39">
        <v>10.2242</v>
      </c>
      <c r="H168" s="39">
        <v>3.6385999999999998</v>
      </c>
      <c r="I168" s="39">
        <v>10.3599</v>
      </c>
      <c r="J168" s="39">
        <v>9</v>
      </c>
      <c r="K168" s="39">
        <v>10</v>
      </c>
      <c r="L168" s="39">
        <v>1.897</v>
      </c>
      <c r="M168" s="39">
        <v>0.4</v>
      </c>
      <c r="N168" s="39">
        <v>1.9360999999999999</v>
      </c>
      <c r="O168" s="39">
        <v>0</v>
      </c>
      <c r="P168" s="39">
        <v>0</v>
      </c>
    </row>
    <row r="169" spans="1:16" hidden="1" outlineLevel="1" collapsed="1">
      <c r="A169" s="9">
        <v>45352</v>
      </c>
      <c r="B169" s="39">
        <v>9.8999000000000006</v>
      </c>
      <c r="C169" s="39">
        <v>4.2645</v>
      </c>
      <c r="D169" s="39">
        <v>9.2883999999999993</v>
      </c>
      <c r="E169" s="39">
        <v>0</v>
      </c>
      <c r="F169" s="39">
        <v>0</v>
      </c>
      <c r="G169" s="39">
        <v>10.2866</v>
      </c>
      <c r="H169" s="39">
        <v>3.2088000000000001</v>
      </c>
      <c r="I169" s="39">
        <v>10.4985</v>
      </c>
      <c r="J169" s="39">
        <v>8.9649999999999999</v>
      </c>
      <c r="K169" s="39">
        <v>0</v>
      </c>
      <c r="L169" s="39">
        <v>1.5464</v>
      </c>
      <c r="M169" s="39">
        <v>9.9000000000000008E-3</v>
      </c>
      <c r="N169" s="39">
        <v>1.5464</v>
      </c>
      <c r="O169" s="39">
        <v>0</v>
      </c>
      <c r="P169" s="39">
        <v>0</v>
      </c>
    </row>
    <row r="170" spans="1:16" hidden="1" outlineLevel="1" collapsed="1">
      <c r="A170" s="9">
        <v>45383</v>
      </c>
      <c r="B170" s="39">
        <v>9.5568000000000008</v>
      </c>
      <c r="C170" s="39">
        <v>4.3330000000000002</v>
      </c>
      <c r="D170" s="39">
        <v>9.3648000000000007</v>
      </c>
      <c r="E170" s="39">
        <v>9</v>
      </c>
      <c r="F170" s="39">
        <v>0</v>
      </c>
      <c r="G170" s="39">
        <v>10.081899999999999</v>
      </c>
      <c r="H170" s="39">
        <v>4.3589000000000002</v>
      </c>
      <c r="I170" s="39">
        <v>10.188599999999999</v>
      </c>
      <c r="J170" s="39">
        <v>12.708399999999999</v>
      </c>
      <c r="K170" s="39">
        <v>0</v>
      </c>
      <c r="L170" s="39">
        <v>1.385</v>
      </c>
      <c r="M170" s="39">
        <v>9.7999999999999997E-3</v>
      </c>
      <c r="N170" s="39">
        <v>1.385</v>
      </c>
      <c r="O170" s="39">
        <v>0</v>
      </c>
      <c r="P170" s="39">
        <v>0</v>
      </c>
    </row>
    <row r="171" spans="1:16" hidden="1" outlineLevel="1" collapsed="1">
      <c r="A171" s="9">
        <v>45413</v>
      </c>
      <c r="B171" s="39">
        <v>8.6592000000000002</v>
      </c>
      <c r="C171" s="39">
        <v>4.4554999999999998</v>
      </c>
      <c r="D171" s="39">
        <v>9.2416</v>
      </c>
      <c r="E171" s="39">
        <v>0</v>
      </c>
      <c r="F171" s="39">
        <v>0</v>
      </c>
      <c r="G171" s="39">
        <v>9.4765999999999995</v>
      </c>
      <c r="H171" s="39">
        <v>5.0975999999999999</v>
      </c>
      <c r="I171" s="39">
        <v>9.5792000000000002</v>
      </c>
      <c r="J171" s="39">
        <v>6</v>
      </c>
      <c r="K171" s="39">
        <v>0</v>
      </c>
      <c r="L171" s="39">
        <v>1.9202999999999999</v>
      </c>
      <c r="M171" s="39">
        <v>9.5999999999999992E-3</v>
      </c>
      <c r="N171" s="39">
        <v>1.9202999999999999</v>
      </c>
      <c r="O171" s="39">
        <v>0</v>
      </c>
      <c r="P171" s="39" t="s">
        <v>265</v>
      </c>
    </row>
    <row r="172" spans="1:16" hidden="1" outlineLevel="1" collapsed="1">
      <c r="A172" s="9">
        <v>45444</v>
      </c>
      <c r="B172" s="39">
        <v>8.6971000000000007</v>
      </c>
      <c r="C172" s="39">
        <v>4.9253</v>
      </c>
      <c r="D172" s="39">
        <v>8.7851999999999997</v>
      </c>
      <c r="E172" s="39">
        <v>0</v>
      </c>
      <c r="F172" s="39">
        <v>0</v>
      </c>
      <c r="G172" s="39">
        <v>9.2946000000000009</v>
      </c>
      <c r="H172" s="39">
        <v>4.9146000000000001</v>
      </c>
      <c r="I172" s="39">
        <v>9.4105000000000008</v>
      </c>
      <c r="J172" s="39">
        <v>11.75</v>
      </c>
      <c r="K172" s="39">
        <v>0</v>
      </c>
      <c r="L172" s="39">
        <v>1.5389999999999999</v>
      </c>
      <c r="M172" s="39">
        <v>9.9000000000000008E-3</v>
      </c>
      <c r="N172" s="39">
        <v>1.5389999999999999</v>
      </c>
      <c r="O172" s="39">
        <v>0</v>
      </c>
      <c r="P172" s="39" t="s">
        <v>265</v>
      </c>
    </row>
    <row r="173" spans="1:16" hidden="1" outlineLevel="1" collapsed="1">
      <c r="A173" s="9">
        <v>45474</v>
      </c>
      <c r="B173" s="39">
        <v>8.3480000000000008</v>
      </c>
      <c r="C173" s="39">
        <v>4.2154999999999996</v>
      </c>
      <c r="D173" s="39">
        <v>9.2579999999999991</v>
      </c>
      <c r="E173" s="39">
        <v>9</v>
      </c>
      <c r="F173" s="39">
        <v>0</v>
      </c>
      <c r="G173" s="39">
        <v>9.0523000000000007</v>
      </c>
      <c r="H173" s="39">
        <v>4.7016999999999998</v>
      </c>
      <c r="I173" s="39">
        <v>9.1930999999999994</v>
      </c>
      <c r="J173" s="39">
        <v>0</v>
      </c>
      <c r="K173" s="39">
        <v>0</v>
      </c>
      <c r="L173" s="39">
        <v>1.6584000000000001</v>
      </c>
      <c r="M173" s="39">
        <v>1.9</v>
      </c>
      <c r="N173" s="39">
        <v>1.631</v>
      </c>
      <c r="O173" s="39">
        <v>0</v>
      </c>
      <c r="P173" s="39">
        <v>0</v>
      </c>
    </row>
    <row r="174" spans="1:16" hidden="1" outlineLevel="1" collapsed="1">
      <c r="A174" s="9">
        <v>45505</v>
      </c>
      <c r="B174" s="39">
        <v>8.9425000000000008</v>
      </c>
      <c r="C174" s="39">
        <v>3.0857000000000001</v>
      </c>
      <c r="D174" s="39">
        <v>8.2422000000000004</v>
      </c>
      <c r="E174" s="39">
        <v>0</v>
      </c>
      <c r="F174" s="39">
        <v>0</v>
      </c>
      <c r="G174" s="39">
        <v>9.2001000000000008</v>
      </c>
      <c r="H174" s="39">
        <v>4.4390999999999998</v>
      </c>
      <c r="I174" s="39">
        <v>9.2811000000000003</v>
      </c>
      <c r="J174" s="39">
        <v>12.25</v>
      </c>
      <c r="K174" s="39">
        <v>0</v>
      </c>
      <c r="L174" s="39">
        <v>1.4655</v>
      </c>
      <c r="M174" s="39">
        <v>9.7999999999999997E-3</v>
      </c>
      <c r="N174" s="39">
        <v>1.5083</v>
      </c>
      <c r="O174" s="39">
        <v>0.5</v>
      </c>
      <c r="P174" s="39">
        <v>0</v>
      </c>
    </row>
    <row r="175" spans="1:16" hidden="1" outlineLevel="1" collapsed="1">
      <c r="A175" s="9">
        <v>45536</v>
      </c>
      <c r="B175" s="39">
        <v>8.3941999999999997</v>
      </c>
      <c r="C175" s="39">
        <v>4.0362999999999998</v>
      </c>
      <c r="D175" s="39">
        <v>8.9291</v>
      </c>
      <c r="E175" s="39">
        <v>0</v>
      </c>
      <c r="F175" s="39">
        <v>0</v>
      </c>
      <c r="G175" s="39">
        <v>9.2260000000000009</v>
      </c>
      <c r="H175" s="39">
        <v>3.8959000000000001</v>
      </c>
      <c r="I175" s="39">
        <v>9.2897999999999996</v>
      </c>
      <c r="J175" s="39">
        <v>7.9980000000000002</v>
      </c>
      <c r="K175" s="39">
        <v>0</v>
      </c>
      <c r="L175" s="39">
        <v>1.8394999999999999</v>
      </c>
      <c r="M175" s="39">
        <v>9.5999999999999992E-3</v>
      </c>
      <c r="N175" s="39">
        <v>1.8407</v>
      </c>
      <c r="O175" s="39">
        <v>1.5</v>
      </c>
      <c r="P175" s="39" t="s">
        <v>265</v>
      </c>
    </row>
    <row r="176" spans="1:16" hidden="1" outlineLevel="1" collapsed="1">
      <c r="A176" s="9">
        <v>45566</v>
      </c>
      <c r="B176" s="39">
        <v>8.7703000000000007</v>
      </c>
      <c r="C176" s="39">
        <v>4.4111000000000002</v>
      </c>
      <c r="D176" s="39">
        <v>8.8658000000000001</v>
      </c>
      <c r="E176" s="39">
        <v>0</v>
      </c>
      <c r="F176" s="39">
        <v>0</v>
      </c>
      <c r="G176" s="39">
        <v>9.3623999999999992</v>
      </c>
      <c r="H176" s="39">
        <v>3.6345000000000001</v>
      </c>
      <c r="I176" s="39">
        <v>9.4674999999999994</v>
      </c>
      <c r="J176" s="39">
        <v>12.0975</v>
      </c>
      <c r="K176" s="39">
        <v>0</v>
      </c>
      <c r="L176" s="39">
        <v>1.6886000000000001</v>
      </c>
      <c r="M176" s="39">
        <v>9.5999999999999992E-3</v>
      </c>
      <c r="N176" s="39">
        <v>1.6983999999999999</v>
      </c>
      <c r="O176" s="39">
        <v>0.5</v>
      </c>
      <c r="P176" s="39">
        <v>0</v>
      </c>
    </row>
    <row r="177" spans="1:16" collapsed="1">
      <c r="A177" s="9">
        <v>45597</v>
      </c>
      <c r="B177" s="39">
        <v>8.4453999999999994</v>
      </c>
      <c r="C177" s="39">
        <v>4.2606999999999999</v>
      </c>
      <c r="D177" s="39">
        <v>8.7460000000000004</v>
      </c>
      <c r="E177" s="39">
        <v>11.5</v>
      </c>
      <c r="F177" s="39">
        <v>0</v>
      </c>
      <c r="G177" s="39">
        <v>8.9908999999999999</v>
      </c>
      <c r="H177" s="39">
        <v>4.1253000000000002</v>
      </c>
      <c r="I177" s="39">
        <v>9.0683000000000007</v>
      </c>
      <c r="J177" s="39">
        <v>13.5579</v>
      </c>
      <c r="K177" s="39">
        <v>0</v>
      </c>
      <c r="L177" s="39">
        <v>1.3511</v>
      </c>
      <c r="M177" s="39">
        <v>9.4999999999999998E-3</v>
      </c>
      <c r="N177" s="39">
        <v>1.3511</v>
      </c>
      <c r="O177" s="39">
        <v>0</v>
      </c>
      <c r="P177" s="39">
        <v>0</v>
      </c>
    </row>
    <row r="178" spans="1:16">
      <c r="A178" s="9">
        <v>45627</v>
      </c>
      <c r="B178" s="39">
        <v>7.9253999999999998</v>
      </c>
      <c r="C178" s="39">
        <v>3.8035999999999999</v>
      </c>
      <c r="D178" s="39">
        <v>8.1795000000000009</v>
      </c>
      <c r="E178" s="39">
        <v>8</v>
      </c>
      <c r="F178" s="39">
        <v>0</v>
      </c>
      <c r="G178" s="39">
        <v>8.9899000000000004</v>
      </c>
      <c r="H178" s="39">
        <v>3.7469999999999999</v>
      </c>
      <c r="I178" s="39">
        <v>9.0877999999999997</v>
      </c>
      <c r="J178" s="39">
        <v>12.8085</v>
      </c>
      <c r="K178" s="39">
        <v>0</v>
      </c>
      <c r="L178" s="39">
        <v>1.8169</v>
      </c>
      <c r="M178" s="39">
        <v>0</v>
      </c>
      <c r="N178" s="39">
        <v>1.8172999999999999</v>
      </c>
      <c r="O178" s="39">
        <v>1.35</v>
      </c>
      <c r="P178" s="39">
        <v>0</v>
      </c>
    </row>
    <row r="179" spans="1:16">
      <c r="A179" s="9">
        <v>45658</v>
      </c>
      <c r="B179" s="39">
        <v>8.3338999999999999</v>
      </c>
      <c r="C179" s="39">
        <v>4.4977</v>
      </c>
      <c r="D179" s="39">
        <v>8.8119999999999994</v>
      </c>
      <c r="E179" s="39">
        <v>0</v>
      </c>
      <c r="F179" s="39">
        <v>0</v>
      </c>
      <c r="G179" s="39">
        <v>9.1623000000000001</v>
      </c>
      <c r="H179" s="39">
        <v>3.5406</v>
      </c>
      <c r="I179" s="39">
        <v>9.2109000000000005</v>
      </c>
      <c r="J179" s="39">
        <v>13.633900000000001</v>
      </c>
      <c r="K179" s="39">
        <v>0</v>
      </c>
      <c r="L179" s="39">
        <v>1.4557</v>
      </c>
      <c r="M179" s="39">
        <v>0</v>
      </c>
      <c r="N179" s="39">
        <v>1.4557</v>
      </c>
      <c r="O179" s="39">
        <v>0</v>
      </c>
      <c r="P179" s="39">
        <v>0</v>
      </c>
    </row>
    <row r="180" spans="1:16">
      <c r="A180" s="9">
        <v>45689</v>
      </c>
      <c r="B180" s="39">
        <v>8.9200999999999997</v>
      </c>
      <c r="C180" s="39">
        <v>5.1959999999999997</v>
      </c>
      <c r="D180" s="39">
        <v>9.2899999999999991</v>
      </c>
      <c r="E180" s="39">
        <v>0</v>
      </c>
      <c r="F180" s="39">
        <v>0</v>
      </c>
      <c r="G180" s="39">
        <v>9.4823000000000004</v>
      </c>
      <c r="H180" s="39">
        <v>5.0305999999999997</v>
      </c>
      <c r="I180" s="39">
        <v>9.5917999999999992</v>
      </c>
      <c r="J180" s="39">
        <v>11.5</v>
      </c>
      <c r="K180" s="39">
        <v>0</v>
      </c>
      <c r="L180" s="39">
        <v>1.1537999999999999</v>
      </c>
      <c r="M180" s="39">
        <v>0</v>
      </c>
      <c r="N180" s="39">
        <v>1.1537999999999999</v>
      </c>
      <c r="O180" s="39">
        <v>0</v>
      </c>
      <c r="P180" s="39">
        <v>0</v>
      </c>
    </row>
    <row r="181" spans="1:16">
      <c r="A181" s="9">
        <v>45717</v>
      </c>
      <c r="B181" s="39">
        <v>9.0055999999999994</v>
      </c>
      <c r="C181" s="39">
        <v>4.3372000000000002</v>
      </c>
      <c r="D181" s="39">
        <v>9.4795999999999996</v>
      </c>
      <c r="E181" s="39">
        <v>0</v>
      </c>
      <c r="F181" s="39">
        <v>0</v>
      </c>
      <c r="G181" s="39">
        <v>9.3935999999999993</v>
      </c>
      <c r="H181" s="39">
        <v>4.8311999999999999</v>
      </c>
      <c r="I181" s="39">
        <v>9.5470000000000006</v>
      </c>
      <c r="J181" s="39">
        <v>11.455299999999999</v>
      </c>
      <c r="K181" s="39">
        <v>0</v>
      </c>
      <c r="L181" s="39">
        <v>0.8579</v>
      </c>
      <c r="M181" s="39">
        <v>0</v>
      </c>
      <c r="N181" s="39">
        <v>0.86299999999999999</v>
      </c>
      <c r="O181" s="39">
        <v>0.1</v>
      </c>
      <c r="P181" s="39">
        <v>0</v>
      </c>
    </row>
    <row r="182" spans="1:16">
      <c r="A182" s="9">
        <v>45748</v>
      </c>
      <c r="B182" s="39">
        <v>8.7840000000000007</v>
      </c>
      <c r="C182" s="39">
        <v>3.7164999999999999</v>
      </c>
      <c r="D182" s="39">
        <v>9.5318000000000005</v>
      </c>
      <c r="E182" s="39">
        <v>0</v>
      </c>
      <c r="F182" s="39">
        <v>0</v>
      </c>
      <c r="G182" s="39">
        <v>9.8874999999999993</v>
      </c>
      <c r="H182" s="39">
        <v>3.7713999999999999</v>
      </c>
      <c r="I182" s="39">
        <v>10.0411</v>
      </c>
      <c r="J182" s="39">
        <v>13.5931</v>
      </c>
      <c r="K182" s="39">
        <v>0</v>
      </c>
      <c r="L182" s="39">
        <v>1.5926</v>
      </c>
      <c r="M182" s="39">
        <v>0</v>
      </c>
      <c r="N182" s="39">
        <v>1.5926</v>
      </c>
      <c r="O182" s="39">
        <v>0</v>
      </c>
      <c r="P182" s="39">
        <v>0</v>
      </c>
    </row>
    <row r="183" spans="1:16">
      <c r="A183" s="9">
        <v>45778</v>
      </c>
      <c r="B183" s="39">
        <v>9.5533000000000001</v>
      </c>
      <c r="C183" s="39">
        <v>4.3510999999999997</v>
      </c>
      <c r="D183" s="39">
        <v>9.3932000000000002</v>
      </c>
      <c r="E183" s="39">
        <v>8</v>
      </c>
      <c r="F183" s="39">
        <v>0</v>
      </c>
      <c r="G183" s="39">
        <v>9.9784000000000006</v>
      </c>
      <c r="H183" s="39">
        <v>3.9540999999999999</v>
      </c>
      <c r="I183" s="39">
        <v>10.0563</v>
      </c>
      <c r="J183" s="39">
        <v>11.5</v>
      </c>
      <c r="K183" s="39">
        <v>5</v>
      </c>
      <c r="L183" s="39">
        <v>1.1605000000000001</v>
      </c>
      <c r="M183" s="39">
        <v>0</v>
      </c>
      <c r="N183" s="39">
        <v>1.1605000000000001</v>
      </c>
      <c r="O183" s="39">
        <v>0</v>
      </c>
      <c r="P183" s="39">
        <v>0</v>
      </c>
    </row>
    <row r="184" spans="1:16">
      <c r="A184" s="9">
        <v>45809</v>
      </c>
      <c r="B184" s="39">
        <v>10.1272</v>
      </c>
      <c r="C184" s="39">
        <v>4.3170999999999999</v>
      </c>
      <c r="D184" s="39">
        <v>10.173</v>
      </c>
      <c r="E184" s="39">
        <v>3.0587</v>
      </c>
      <c r="F184" s="39">
        <v>0</v>
      </c>
      <c r="G184" s="39">
        <v>10.5367</v>
      </c>
      <c r="H184" s="39">
        <v>5.6029999999999998</v>
      </c>
      <c r="I184" s="39">
        <v>10.670500000000001</v>
      </c>
      <c r="J184" s="39">
        <v>11.4178</v>
      </c>
      <c r="K184" s="39">
        <v>0</v>
      </c>
      <c r="L184" s="39">
        <v>1.1242000000000001</v>
      </c>
      <c r="M184" s="39">
        <v>0</v>
      </c>
      <c r="N184" s="39">
        <v>1.087</v>
      </c>
      <c r="O184" s="39">
        <v>1.2551000000000001</v>
      </c>
      <c r="P184" s="39">
        <v>0</v>
      </c>
    </row>
    <row r="185" spans="1:16">
      <c r="A185" s="9">
        <v>45839</v>
      </c>
      <c r="B185" s="39">
        <v>9.9862000000000002</v>
      </c>
      <c r="C185" s="39">
        <v>3.5945</v>
      </c>
      <c r="D185" s="39">
        <v>9.9402000000000008</v>
      </c>
      <c r="E185" s="39">
        <v>7.25</v>
      </c>
      <c r="F185" s="39">
        <v>0</v>
      </c>
      <c r="G185" s="39">
        <v>10.605600000000001</v>
      </c>
      <c r="H185" s="39">
        <v>3.6473</v>
      </c>
      <c r="I185" s="39">
        <v>10.7652</v>
      </c>
      <c r="J185" s="39">
        <v>11.4651</v>
      </c>
      <c r="K185" s="39">
        <v>0</v>
      </c>
      <c r="L185" s="39">
        <v>1.0705</v>
      </c>
      <c r="M185" s="39">
        <v>0.93089999999999995</v>
      </c>
      <c r="N185" s="39">
        <v>1.1146</v>
      </c>
      <c r="O185" s="39">
        <v>0</v>
      </c>
      <c r="P185" s="39">
        <v>0</v>
      </c>
    </row>
    <row r="186" spans="1:16">
      <c r="A186" s="9">
        <v>45870</v>
      </c>
      <c r="B186" s="39">
        <v>9.7202000000000002</v>
      </c>
      <c r="C186" s="39">
        <v>3.9725999999999999</v>
      </c>
      <c r="D186" s="39">
        <v>10.6258</v>
      </c>
      <c r="E186" s="39">
        <v>0.2</v>
      </c>
      <c r="F186" s="39">
        <v>0.1799</v>
      </c>
      <c r="G186" s="39">
        <v>10.479799999999999</v>
      </c>
      <c r="H186" s="39">
        <v>4.5358000000000001</v>
      </c>
      <c r="I186" s="39">
        <v>10.5684</v>
      </c>
      <c r="J186" s="39">
        <v>14.1608</v>
      </c>
      <c r="K186" s="39">
        <v>0.1459</v>
      </c>
      <c r="L186" s="39">
        <v>1.8435999999999999</v>
      </c>
      <c r="M186" s="39">
        <v>9.7000000000000003E-3</v>
      </c>
      <c r="N186" s="39">
        <v>1.8435999999999999</v>
      </c>
      <c r="O186" s="39">
        <v>0</v>
      </c>
      <c r="P186" s="39">
        <v>0</v>
      </c>
    </row>
    <row r="187" spans="1:16">
      <c r="A187" s="9">
        <v>45901</v>
      </c>
      <c r="B187" s="39">
        <v>9.8973999999999993</v>
      </c>
      <c r="C187" s="39">
        <v>4.2164999999999999</v>
      </c>
      <c r="D187" s="39">
        <v>8.8084000000000007</v>
      </c>
      <c r="E187" s="39">
        <v>0.19450000000000001</v>
      </c>
      <c r="F187" s="39">
        <v>0.1376</v>
      </c>
      <c r="G187" s="39">
        <v>10.5396</v>
      </c>
      <c r="H187" s="39">
        <v>5.7266000000000004</v>
      </c>
      <c r="I187" s="39">
        <v>10.7986</v>
      </c>
      <c r="J187" s="39">
        <v>9.3857999999999997</v>
      </c>
      <c r="K187" s="39">
        <v>0.12470000000000001</v>
      </c>
      <c r="L187" s="39">
        <v>1.2544999999999999</v>
      </c>
      <c r="M187" s="39">
        <v>9.7000000000000003E-3</v>
      </c>
      <c r="N187" s="39">
        <v>1.2544999999999999</v>
      </c>
      <c r="O187" s="39">
        <v>0</v>
      </c>
      <c r="P187" s="39">
        <v>0</v>
      </c>
    </row>
    <row r="188" spans="1:16">
      <c r="A188" s="9">
        <v>45931</v>
      </c>
      <c r="B188" s="39">
        <v>9.3007000000000009</v>
      </c>
      <c r="C188" s="39">
        <v>3.8570000000000002</v>
      </c>
      <c r="D188" s="39">
        <v>8.1212999999999997</v>
      </c>
      <c r="E188" s="39">
        <v>0.19639999999999999</v>
      </c>
      <c r="F188" s="39">
        <v>0.13739999999999999</v>
      </c>
      <c r="G188" s="39">
        <v>10.316800000000001</v>
      </c>
      <c r="H188" s="39">
        <v>5.3254999999999999</v>
      </c>
      <c r="I188" s="39">
        <v>10.6227</v>
      </c>
      <c r="J188" s="39">
        <v>10.409700000000001</v>
      </c>
      <c r="K188" s="39">
        <v>0.6532</v>
      </c>
      <c r="L188" s="39">
        <v>1.2675000000000001</v>
      </c>
      <c r="M188" s="39">
        <v>9.5999999999999992E-3</v>
      </c>
      <c r="N188" s="39">
        <v>1.2667999999999999</v>
      </c>
      <c r="O188" s="39">
        <v>1.5</v>
      </c>
      <c r="P188" s="39">
        <v>0</v>
      </c>
    </row>
    <row r="189" spans="1:16">
      <c r="A189" s="9">
        <v>45962</v>
      </c>
      <c r="B189" s="39">
        <v>9.6974999999999998</v>
      </c>
      <c r="C189" s="39">
        <v>3.4638</v>
      </c>
      <c r="D189" s="39">
        <v>9.4086999999999996</v>
      </c>
      <c r="E189" s="39">
        <v>0.1981</v>
      </c>
      <c r="F189" s="39">
        <v>0.15359999999999999</v>
      </c>
      <c r="G189" s="39">
        <v>10.326599999999999</v>
      </c>
      <c r="H189" s="39">
        <v>6.1746999999999996</v>
      </c>
      <c r="I189" s="39">
        <v>10.723100000000001</v>
      </c>
      <c r="J189" s="39">
        <v>11.4307</v>
      </c>
      <c r="K189" s="39">
        <v>0.45619999999999999</v>
      </c>
      <c r="L189" s="39">
        <v>1.0401</v>
      </c>
      <c r="M189" s="39">
        <v>9.5999999999999992E-3</v>
      </c>
      <c r="N189" s="39">
        <v>1.0401</v>
      </c>
      <c r="O189" s="39">
        <v>0</v>
      </c>
      <c r="P189" s="39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22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2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2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2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9">
        <v>9.9238</v>
      </c>
      <c r="C11" s="39">
        <v>3.5173999999999999</v>
      </c>
      <c r="D11" s="39">
        <v>9.4131</v>
      </c>
      <c r="E11" s="39">
        <v>11.5892</v>
      </c>
      <c r="F11" s="39">
        <v>12.1639</v>
      </c>
      <c r="G11" s="39">
        <v>11.7705</v>
      </c>
      <c r="H11" s="39">
        <v>2.6415000000000002</v>
      </c>
      <c r="I11" s="39">
        <v>13.8401</v>
      </c>
      <c r="J11" s="39">
        <v>15.7028</v>
      </c>
      <c r="K11" s="39">
        <v>13.132199999999999</v>
      </c>
      <c r="L11" s="39">
        <v>6.7488999999999999</v>
      </c>
      <c r="M11" s="39">
        <v>4.0528000000000004</v>
      </c>
      <c r="N11" s="39">
        <v>6.6275000000000004</v>
      </c>
      <c r="O11" s="39">
        <v>8.3069000000000006</v>
      </c>
      <c r="P11" s="39">
        <v>7.0144000000000002</v>
      </c>
    </row>
    <row r="12" spans="1:16" ht="12.75" hidden="1" customHeight="1" outlineLevel="1">
      <c r="A12" s="9">
        <v>40575</v>
      </c>
      <c r="B12" s="39">
        <v>8.6089000000000002</v>
      </c>
      <c r="C12" s="39">
        <v>3.3273000000000001</v>
      </c>
      <c r="D12" s="39">
        <v>8.7123000000000008</v>
      </c>
      <c r="E12" s="39">
        <v>14.0932</v>
      </c>
      <c r="F12" s="39">
        <v>14.6685</v>
      </c>
      <c r="G12" s="39">
        <v>10.191000000000001</v>
      </c>
      <c r="H12" s="39">
        <v>3.3370000000000002</v>
      </c>
      <c r="I12" s="39">
        <v>12.590299999999999</v>
      </c>
      <c r="J12" s="39">
        <v>15.927199999999999</v>
      </c>
      <c r="K12" s="39">
        <v>14.9671</v>
      </c>
      <c r="L12" s="39">
        <v>6.3106</v>
      </c>
      <c r="M12" s="39">
        <v>4.0759999999999996</v>
      </c>
      <c r="N12" s="39">
        <v>6.1276000000000002</v>
      </c>
      <c r="O12" s="39">
        <v>8.5815000000000001</v>
      </c>
      <c r="P12" s="39">
        <v>7.9016999999999999</v>
      </c>
    </row>
    <row r="13" spans="1:16" ht="12.75" hidden="1" customHeight="1" outlineLevel="1">
      <c r="A13" s="9">
        <v>40603</v>
      </c>
      <c r="B13" s="39">
        <v>8.3306000000000004</v>
      </c>
      <c r="C13" s="39">
        <v>3.7706</v>
      </c>
      <c r="D13" s="39">
        <v>8.4507999999999992</v>
      </c>
      <c r="E13" s="39">
        <v>12.463900000000001</v>
      </c>
      <c r="F13" s="39">
        <v>9.1277000000000008</v>
      </c>
      <c r="G13" s="39">
        <v>10.0571</v>
      </c>
      <c r="H13" s="39">
        <v>2.9619</v>
      </c>
      <c r="I13" s="39">
        <v>11.7098</v>
      </c>
      <c r="J13" s="39">
        <v>14.7296</v>
      </c>
      <c r="K13" s="39">
        <v>11.6967</v>
      </c>
      <c r="L13" s="39">
        <v>6.1730999999999998</v>
      </c>
      <c r="M13" s="39">
        <v>3.5707</v>
      </c>
      <c r="N13" s="39">
        <v>6.2149999999999999</v>
      </c>
      <c r="O13" s="39">
        <v>7.0401999999999996</v>
      </c>
      <c r="P13" s="39">
        <v>6.7019000000000002</v>
      </c>
    </row>
    <row r="14" spans="1:16" ht="12.75" hidden="1" customHeight="1" outlineLevel="1">
      <c r="A14" s="9">
        <v>40634</v>
      </c>
      <c r="B14" s="39">
        <v>8.1449999999999996</v>
      </c>
      <c r="C14" s="39">
        <v>3.6038000000000001</v>
      </c>
      <c r="D14" s="39">
        <v>8.9634</v>
      </c>
      <c r="E14" s="39">
        <v>11.968</v>
      </c>
      <c r="F14" s="39">
        <v>11.270200000000001</v>
      </c>
      <c r="G14" s="39">
        <v>9.7241</v>
      </c>
      <c r="H14" s="39">
        <v>2.5937999999999999</v>
      </c>
      <c r="I14" s="39">
        <v>11.6784</v>
      </c>
      <c r="J14" s="39">
        <v>14.6515</v>
      </c>
      <c r="K14" s="39">
        <v>14.2521</v>
      </c>
      <c r="L14" s="39">
        <v>6.0507</v>
      </c>
      <c r="M14" s="39">
        <v>3.2555999999999998</v>
      </c>
      <c r="N14" s="39">
        <v>6.0811999999999999</v>
      </c>
      <c r="O14" s="39">
        <v>7.3217999999999996</v>
      </c>
      <c r="P14" s="39">
        <v>6.8129999999999997</v>
      </c>
    </row>
    <row r="15" spans="1:16" ht="12.75" hidden="1" customHeight="1" outlineLevel="1">
      <c r="A15" s="9">
        <v>40664</v>
      </c>
      <c r="B15" s="39">
        <v>8.2507000000000001</v>
      </c>
      <c r="C15" s="39">
        <v>3.6926000000000001</v>
      </c>
      <c r="D15" s="39">
        <v>8.2615999999999996</v>
      </c>
      <c r="E15" s="39">
        <v>12.132199999999999</v>
      </c>
      <c r="F15" s="39">
        <v>12.026400000000001</v>
      </c>
      <c r="G15" s="39">
        <v>9.7806999999999995</v>
      </c>
      <c r="H15" s="39">
        <v>2.6652</v>
      </c>
      <c r="I15" s="39">
        <v>11.814</v>
      </c>
      <c r="J15" s="39">
        <v>14.528700000000001</v>
      </c>
      <c r="K15" s="39">
        <v>14.197800000000001</v>
      </c>
      <c r="L15" s="39">
        <v>6.1417999999999999</v>
      </c>
      <c r="M15" s="39">
        <v>2.9586000000000001</v>
      </c>
      <c r="N15" s="39">
        <v>6.0548000000000002</v>
      </c>
      <c r="O15" s="39">
        <v>7.7256</v>
      </c>
      <c r="P15" s="39">
        <v>6.4687000000000001</v>
      </c>
    </row>
    <row r="16" spans="1:16" ht="12.75" hidden="1" customHeight="1" outlineLevel="1">
      <c r="A16" s="9">
        <v>40695</v>
      </c>
      <c r="B16" s="39">
        <v>8.3442000000000007</v>
      </c>
      <c r="C16" s="39">
        <v>3.5173000000000001</v>
      </c>
      <c r="D16" s="39">
        <v>7.8391000000000002</v>
      </c>
      <c r="E16" s="39">
        <v>11.6137</v>
      </c>
      <c r="F16" s="39">
        <v>8.9314999999999998</v>
      </c>
      <c r="G16" s="39">
        <v>10.026300000000001</v>
      </c>
      <c r="H16" s="39">
        <v>3.2153</v>
      </c>
      <c r="I16" s="39">
        <v>11.6814</v>
      </c>
      <c r="J16" s="39">
        <v>14.5032</v>
      </c>
      <c r="K16" s="39">
        <v>14.402900000000001</v>
      </c>
      <c r="L16" s="39">
        <v>6.2205000000000004</v>
      </c>
      <c r="M16" s="39">
        <v>3.0240999999999998</v>
      </c>
      <c r="N16" s="39">
        <v>6.1025</v>
      </c>
      <c r="O16" s="39">
        <v>7.5498000000000003</v>
      </c>
      <c r="P16" s="39">
        <v>6.5096999999999996</v>
      </c>
    </row>
    <row r="17" spans="1:16" ht="12.75" hidden="1" customHeight="1" outlineLevel="1">
      <c r="A17" s="9">
        <v>40725</v>
      </c>
      <c r="B17" s="39">
        <v>7.7865000000000002</v>
      </c>
      <c r="C17" s="39">
        <v>4.9039000000000001</v>
      </c>
      <c r="D17" s="39">
        <v>7.6932</v>
      </c>
      <c r="E17" s="39">
        <v>11.3017</v>
      </c>
      <c r="F17" s="39">
        <v>12.513500000000001</v>
      </c>
      <c r="G17" s="39">
        <v>9.3398000000000003</v>
      </c>
      <c r="H17" s="39">
        <v>3.2372000000000001</v>
      </c>
      <c r="I17" s="39">
        <v>11.8988</v>
      </c>
      <c r="J17" s="39">
        <v>14.049099999999999</v>
      </c>
      <c r="K17" s="39">
        <v>15.143599999999999</v>
      </c>
      <c r="L17" s="39">
        <v>5.6422999999999996</v>
      </c>
      <c r="M17" s="39">
        <v>2.9864000000000002</v>
      </c>
      <c r="N17" s="39">
        <v>5.9699</v>
      </c>
      <c r="O17" s="39">
        <v>6.8268000000000004</v>
      </c>
      <c r="P17" s="39">
        <v>9.2882999999999996</v>
      </c>
    </row>
    <row r="18" spans="1:16" ht="12.75" hidden="1" customHeight="1" outlineLevel="1">
      <c r="A18" s="9">
        <v>40756</v>
      </c>
      <c r="B18" s="39">
        <v>7.7347000000000001</v>
      </c>
      <c r="C18" s="39">
        <v>4.5753000000000004</v>
      </c>
      <c r="D18" s="39">
        <v>7.83</v>
      </c>
      <c r="E18" s="39">
        <v>10.7807</v>
      </c>
      <c r="F18" s="39">
        <v>12.0746</v>
      </c>
      <c r="G18" s="39">
        <v>9.4931000000000001</v>
      </c>
      <c r="H18" s="39">
        <v>2.4407999999999999</v>
      </c>
      <c r="I18" s="39">
        <v>11.6972</v>
      </c>
      <c r="J18" s="39">
        <v>14.367599999999999</v>
      </c>
      <c r="K18" s="39">
        <v>15.913600000000001</v>
      </c>
      <c r="L18" s="39">
        <v>5.5750999999999999</v>
      </c>
      <c r="M18" s="39">
        <v>2.7574999999999998</v>
      </c>
      <c r="N18" s="39">
        <v>5.5877999999999997</v>
      </c>
      <c r="O18" s="39">
        <v>7.2792000000000003</v>
      </c>
      <c r="P18" s="39">
        <v>3.2612999999999999</v>
      </c>
    </row>
    <row r="19" spans="1:16" ht="12.75" hidden="1" customHeight="1" outlineLevel="1">
      <c r="A19" s="9">
        <v>40787</v>
      </c>
      <c r="B19" s="39">
        <v>7.9124999999999996</v>
      </c>
      <c r="C19" s="39">
        <v>3.8218999999999999</v>
      </c>
      <c r="D19" s="39">
        <v>10.352600000000001</v>
      </c>
      <c r="E19" s="39">
        <v>11.363</v>
      </c>
      <c r="F19" s="39">
        <v>13.836600000000001</v>
      </c>
      <c r="G19" s="39">
        <v>9.6928999999999998</v>
      </c>
      <c r="H19" s="39">
        <v>3.0407999999999999</v>
      </c>
      <c r="I19" s="39">
        <v>12.1187</v>
      </c>
      <c r="J19" s="39">
        <v>14.6434</v>
      </c>
      <c r="K19" s="39">
        <v>13.4054</v>
      </c>
      <c r="L19" s="39">
        <v>5.8273000000000001</v>
      </c>
      <c r="M19" s="39">
        <v>2.7572999999999999</v>
      </c>
      <c r="N19" s="39">
        <v>5.8333000000000004</v>
      </c>
      <c r="O19" s="39">
        <v>7.9908999999999999</v>
      </c>
      <c r="P19" s="39">
        <v>3.0141</v>
      </c>
    </row>
    <row r="20" spans="1:16" ht="12.75" hidden="1" customHeight="1" outlineLevel="1">
      <c r="A20" s="9">
        <v>40817</v>
      </c>
      <c r="B20" s="39">
        <v>7.8085000000000004</v>
      </c>
      <c r="C20" s="39">
        <v>4.2085999999999997</v>
      </c>
      <c r="D20" s="39">
        <v>9.0361999999999991</v>
      </c>
      <c r="E20" s="39">
        <v>11.5632</v>
      </c>
      <c r="F20" s="39">
        <v>20.868400000000001</v>
      </c>
      <c r="G20" s="39">
        <v>9.8413000000000004</v>
      </c>
      <c r="H20" s="39">
        <v>4.0690999999999997</v>
      </c>
      <c r="I20" s="39">
        <v>13.9376</v>
      </c>
      <c r="J20" s="39">
        <v>14.4748</v>
      </c>
      <c r="K20" s="39">
        <v>14.8284</v>
      </c>
      <c r="L20" s="39">
        <v>5.4878</v>
      </c>
      <c r="M20" s="39">
        <v>2.8612000000000002</v>
      </c>
      <c r="N20" s="39">
        <v>6.5263</v>
      </c>
      <c r="O20" s="39">
        <v>7.1750999999999996</v>
      </c>
      <c r="P20" s="39">
        <v>4.0726000000000004</v>
      </c>
    </row>
    <row r="21" spans="1:16" ht="12.75" hidden="1" customHeight="1" outlineLevel="1">
      <c r="A21" s="9">
        <v>40848</v>
      </c>
      <c r="B21" s="39">
        <v>9.5404</v>
      </c>
      <c r="C21" s="39">
        <v>5.3743999999999996</v>
      </c>
      <c r="D21" s="39">
        <v>10.276300000000001</v>
      </c>
      <c r="E21" s="39">
        <v>12.167199999999999</v>
      </c>
      <c r="F21" s="39">
        <v>14.848100000000001</v>
      </c>
      <c r="G21" s="39">
        <v>11.9785</v>
      </c>
      <c r="H21" s="39">
        <v>4.1452</v>
      </c>
      <c r="I21" s="39">
        <v>15.275499999999999</v>
      </c>
      <c r="J21" s="39">
        <v>16.158899999999999</v>
      </c>
      <c r="K21" s="39">
        <v>14.842700000000001</v>
      </c>
      <c r="L21" s="39">
        <v>6.4290000000000003</v>
      </c>
      <c r="M21" s="39">
        <v>3.0295999999999998</v>
      </c>
      <c r="N21" s="39">
        <v>6.6615000000000002</v>
      </c>
      <c r="O21" s="39">
        <v>7.8238000000000003</v>
      </c>
      <c r="P21" s="39">
        <v>0.45340000000000003</v>
      </c>
    </row>
    <row r="22" spans="1:16" ht="12.75" hidden="1" customHeight="1" outlineLevel="1">
      <c r="A22" s="9">
        <v>40878</v>
      </c>
      <c r="B22" s="39">
        <v>10.932399999999999</v>
      </c>
      <c r="C22" s="39">
        <v>4.2301000000000002</v>
      </c>
      <c r="D22" s="39">
        <v>12.604900000000001</v>
      </c>
      <c r="E22" s="39">
        <v>12.6532</v>
      </c>
      <c r="F22" s="39">
        <v>18.670999999999999</v>
      </c>
      <c r="G22" s="39">
        <v>13.2311</v>
      </c>
      <c r="H22" s="39">
        <v>2.5686</v>
      </c>
      <c r="I22" s="39">
        <v>17.745000000000001</v>
      </c>
      <c r="J22" s="39">
        <v>13.008699999999999</v>
      </c>
      <c r="K22" s="39">
        <v>15.2105</v>
      </c>
      <c r="L22" s="39">
        <v>6.8350999999999997</v>
      </c>
      <c r="M22" s="39">
        <v>3.3748999999999998</v>
      </c>
      <c r="N22" s="39">
        <v>7.0659999999999998</v>
      </c>
      <c r="O22" s="39">
        <v>8.1440999999999999</v>
      </c>
      <c r="P22" s="39">
        <v>2.5257000000000001</v>
      </c>
    </row>
    <row r="23" spans="1:16" ht="12.75" hidden="1" customHeight="1" outlineLevel="1">
      <c r="A23" s="9">
        <v>40909</v>
      </c>
      <c r="B23" s="39">
        <v>11.0869</v>
      </c>
      <c r="C23" s="39">
        <v>4.8574999999999999</v>
      </c>
      <c r="D23" s="39">
        <v>12.9537</v>
      </c>
      <c r="E23" s="39">
        <v>11.6845</v>
      </c>
      <c r="F23" s="39">
        <v>20.043500000000002</v>
      </c>
      <c r="G23" s="39">
        <v>13.897600000000001</v>
      </c>
      <c r="H23" s="39">
        <v>3.7793000000000001</v>
      </c>
      <c r="I23" s="39">
        <v>17.541799999999999</v>
      </c>
      <c r="J23" s="39">
        <v>15.6439</v>
      </c>
      <c r="K23" s="39">
        <v>14.9512</v>
      </c>
      <c r="L23" s="39">
        <v>6.8273000000000001</v>
      </c>
      <c r="M23" s="39">
        <v>3.1215999999999999</v>
      </c>
      <c r="N23" s="39">
        <v>7.0179999999999998</v>
      </c>
      <c r="O23" s="39">
        <v>7.7496</v>
      </c>
      <c r="P23" s="39">
        <v>4.3205999999999998</v>
      </c>
    </row>
    <row r="24" spans="1:16" ht="12.75" hidden="1" customHeight="1" outlineLevel="1">
      <c r="A24" s="9">
        <v>40940</v>
      </c>
      <c r="B24" s="39">
        <v>11.4941</v>
      </c>
      <c r="C24" s="39">
        <v>5.4509999999999996</v>
      </c>
      <c r="D24" s="39">
        <v>12.0085</v>
      </c>
      <c r="E24" s="39">
        <v>13.095000000000001</v>
      </c>
      <c r="F24" s="39">
        <v>18.885200000000001</v>
      </c>
      <c r="G24" s="39">
        <v>13.6877</v>
      </c>
      <c r="H24" s="39">
        <v>5.1753</v>
      </c>
      <c r="I24" s="39">
        <v>16.497900000000001</v>
      </c>
      <c r="J24" s="39">
        <v>17.349399999999999</v>
      </c>
      <c r="K24" s="39">
        <v>17.3355</v>
      </c>
      <c r="L24" s="39">
        <v>7.0548999999999999</v>
      </c>
      <c r="M24" s="39">
        <v>3.7936000000000001</v>
      </c>
      <c r="N24" s="39">
        <v>7.0670000000000002</v>
      </c>
      <c r="O24" s="39">
        <v>8.1952999999999996</v>
      </c>
      <c r="P24" s="39">
        <v>6.4691000000000001</v>
      </c>
    </row>
    <row r="25" spans="1:16" ht="12.75" hidden="1" customHeight="1" outlineLevel="1">
      <c r="A25" s="9">
        <v>40969</v>
      </c>
      <c r="B25" s="39">
        <v>11.6142</v>
      </c>
      <c r="C25" s="39">
        <v>6.0583999999999998</v>
      </c>
      <c r="D25" s="39">
        <v>11.796900000000001</v>
      </c>
      <c r="E25" s="39">
        <v>12.9331</v>
      </c>
      <c r="F25" s="39">
        <v>17.649100000000001</v>
      </c>
      <c r="G25" s="39">
        <v>14.5251</v>
      </c>
      <c r="H25" s="39">
        <v>5.4954000000000001</v>
      </c>
      <c r="I25" s="39">
        <v>16.2286</v>
      </c>
      <c r="J25" s="39">
        <v>16.992000000000001</v>
      </c>
      <c r="K25" s="39">
        <v>15.5044</v>
      </c>
      <c r="L25" s="39">
        <v>6.6870000000000003</v>
      </c>
      <c r="M25" s="39">
        <v>3.1137000000000001</v>
      </c>
      <c r="N25" s="39">
        <v>6.7008999999999999</v>
      </c>
      <c r="O25" s="39">
        <v>7.9866000000000001</v>
      </c>
      <c r="P25" s="39">
        <v>8.5850000000000009</v>
      </c>
    </row>
    <row r="26" spans="1:16" ht="12.75" hidden="1" customHeight="1" outlineLevel="1">
      <c r="A26" s="9">
        <v>41000</v>
      </c>
      <c r="B26" s="39">
        <v>11.529199999999999</v>
      </c>
      <c r="C26" s="39">
        <v>6.8742000000000001</v>
      </c>
      <c r="D26" s="39">
        <v>11.338100000000001</v>
      </c>
      <c r="E26" s="39">
        <v>14.1266</v>
      </c>
      <c r="F26" s="39">
        <v>19.542200000000001</v>
      </c>
      <c r="G26" s="39">
        <v>14.912599999999999</v>
      </c>
      <c r="H26" s="39">
        <v>6.2816000000000001</v>
      </c>
      <c r="I26" s="39">
        <v>16.122900000000001</v>
      </c>
      <c r="J26" s="39">
        <v>17.125399999999999</v>
      </c>
      <c r="K26" s="39">
        <v>17.984300000000001</v>
      </c>
      <c r="L26" s="39">
        <v>6.6288999999999998</v>
      </c>
      <c r="M26" s="39">
        <v>3.2210000000000001</v>
      </c>
      <c r="N26" s="39">
        <v>6.6966999999999999</v>
      </c>
      <c r="O26" s="39">
        <v>8.1734000000000009</v>
      </c>
      <c r="P26" s="39">
        <v>8.3013999999999992</v>
      </c>
    </row>
    <row r="27" spans="1:16" ht="12.75" hidden="1" customHeight="1" outlineLevel="1">
      <c r="A27" s="9">
        <v>41030</v>
      </c>
      <c r="B27" s="39">
        <v>11.2441</v>
      </c>
      <c r="C27" s="39">
        <v>5.7234999999999996</v>
      </c>
      <c r="D27" s="39">
        <v>10.8672</v>
      </c>
      <c r="E27" s="39">
        <v>13.2113</v>
      </c>
      <c r="F27" s="39">
        <v>15.747</v>
      </c>
      <c r="G27" s="39">
        <v>14.6927</v>
      </c>
      <c r="H27" s="39">
        <v>6.6845999999999997</v>
      </c>
      <c r="I27" s="39">
        <v>15.892799999999999</v>
      </c>
      <c r="J27" s="39">
        <v>16.7788</v>
      </c>
      <c r="K27" s="39">
        <v>16.785699999999999</v>
      </c>
      <c r="L27" s="39">
        <v>6.5289999999999999</v>
      </c>
      <c r="M27" s="39">
        <v>3.4567000000000001</v>
      </c>
      <c r="N27" s="39">
        <v>6.5640000000000001</v>
      </c>
      <c r="O27" s="39">
        <v>8.0154999999999994</v>
      </c>
      <c r="P27" s="39">
        <v>2.1076000000000001</v>
      </c>
    </row>
    <row r="28" spans="1:16" ht="12.75" hidden="1" customHeight="1" outlineLevel="1">
      <c r="A28" s="9">
        <v>41061</v>
      </c>
      <c r="B28" s="39">
        <v>10.9209</v>
      </c>
      <c r="C28" s="39">
        <v>6.3289999999999997</v>
      </c>
      <c r="D28" s="39">
        <v>11.191000000000001</v>
      </c>
      <c r="E28" s="39">
        <v>12.3071</v>
      </c>
      <c r="F28" s="39">
        <v>17.629100000000001</v>
      </c>
      <c r="G28" s="39">
        <v>14.4156</v>
      </c>
      <c r="H28" s="39">
        <v>5.8773</v>
      </c>
      <c r="I28" s="39">
        <v>16.297000000000001</v>
      </c>
      <c r="J28" s="39">
        <v>17.1035</v>
      </c>
      <c r="K28" s="39">
        <v>17.1127</v>
      </c>
      <c r="L28" s="39">
        <v>6.6885000000000003</v>
      </c>
      <c r="M28" s="39">
        <v>3.1888000000000001</v>
      </c>
      <c r="N28" s="39">
        <v>6.7652000000000001</v>
      </c>
      <c r="O28" s="39">
        <v>8.1448999999999998</v>
      </c>
      <c r="P28" s="39">
        <v>9.0412999999999997</v>
      </c>
    </row>
    <row r="29" spans="1:16" ht="12.75" hidden="1" customHeight="1" outlineLevel="1">
      <c r="A29" s="9">
        <v>41091</v>
      </c>
      <c r="B29" s="39">
        <v>11.8142</v>
      </c>
      <c r="C29" s="39">
        <v>6.9531999999999998</v>
      </c>
      <c r="D29" s="39">
        <v>12.1233</v>
      </c>
      <c r="E29" s="39">
        <v>11.714700000000001</v>
      </c>
      <c r="F29" s="39">
        <v>18.2118</v>
      </c>
      <c r="G29" s="39">
        <v>16.097200000000001</v>
      </c>
      <c r="H29" s="39">
        <v>8.0502000000000002</v>
      </c>
      <c r="I29" s="39">
        <v>17.354800000000001</v>
      </c>
      <c r="J29" s="39">
        <v>18.1904</v>
      </c>
      <c r="K29" s="39">
        <v>17.536999999999999</v>
      </c>
      <c r="L29" s="39">
        <v>6.8304</v>
      </c>
      <c r="M29" s="39">
        <v>3.3365</v>
      </c>
      <c r="N29" s="39">
        <v>6.8883000000000001</v>
      </c>
      <c r="O29" s="39">
        <v>8.3398000000000003</v>
      </c>
      <c r="P29" s="39">
        <v>7.2351000000000001</v>
      </c>
    </row>
    <row r="30" spans="1:16" ht="12.75" hidden="1" customHeight="1" outlineLevel="1">
      <c r="A30" s="9">
        <v>41122</v>
      </c>
      <c r="B30" s="39">
        <v>12.504799999999999</v>
      </c>
      <c r="C30" s="39">
        <v>5.3662999999999998</v>
      </c>
      <c r="D30" s="39">
        <v>13.462300000000001</v>
      </c>
      <c r="E30" s="39">
        <v>13.2341</v>
      </c>
      <c r="F30" s="39">
        <v>15.210900000000001</v>
      </c>
      <c r="G30" s="39">
        <v>17.053000000000001</v>
      </c>
      <c r="H30" s="39">
        <v>8.9437999999999995</v>
      </c>
      <c r="I30" s="39">
        <v>18.3156</v>
      </c>
      <c r="J30" s="39">
        <v>18.435400000000001</v>
      </c>
      <c r="K30" s="39">
        <v>17.859400000000001</v>
      </c>
      <c r="L30" s="39">
        <v>7.1830999999999996</v>
      </c>
      <c r="M30" s="39">
        <v>3.3098999999999998</v>
      </c>
      <c r="N30" s="39">
        <v>7.2057000000000002</v>
      </c>
      <c r="O30" s="39">
        <v>8.2775999999999996</v>
      </c>
      <c r="P30" s="39">
        <v>7.6371000000000002</v>
      </c>
    </row>
    <row r="31" spans="1:16" ht="12.75" hidden="1" customHeight="1" outlineLevel="1">
      <c r="A31" s="9">
        <v>41153</v>
      </c>
      <c r="B31" s="39">
        <v>12.218400000000001</v>
      </c>
      <c r="C31" s="39">
        <v>6.1162000000000001</v>
      </c>
      <c r="D31" s="39">
        <v>16.2258</v>
      </c>
      <c r="E31" s="39">
        <v>11.0938</v>
      </c>
      <c r="F31" s="39">
        <v>17.972100000000001</v>
      </c>
      <c r="G31" s="39">
        <v>17.482600000000001</v>
      </c>
      <c r="H31" s="39">
        <v>12.5871</v>
      </c>
      <c r="I31" s="39">
        <v>19.104099999999999</v>
      </c>
      <c r="J31" s="39">
        <v>19.076699999999999</v>
      </c>
      <c r="K31" s="39">
        <v>18.4072</v>
      </c>
      <c r="L31" s="39">
        <v>7.1932999999999998</v>
      </c>
      <c r="M31" s="39">
        <v>3.4016999999999999</v>
      </c>
      <c r="N31" s="39">
        <v>7.1056999999999997</v>
      </c>
      <c r="O31" s="39">
        <v>8.1290999999999993</v>
      </c>
      <c r="P31" s="39">
        <v>6.1711</v>
      </c>
    </row>
    <row r="32" spans="1:16" ht="12.75" hidden="1" customHeight="1" outlineLevel="1">
      <c r="A32" s="9">
        <v>41183</v>
      </c>
      <c r="B32" s="39">
        <v>12.771100000000001</v>
      </c>
      <c r="C32" s="39">
        <v>6.4402999999999997</v>
      </c>
      <c r="D32" s="39">
        <v>14.1373</v>
      </c>
      <c r="E32" s="39">
        <v>11.885899999999999</v>
      </c>
      <c r="F32" s="39">
        <v>10.4604</v>
      </c>
      <c r="G32" s="39">
        <v>18.706</v>
      </c>
      <c r="H32" s="39">
        <v>9.7370999999999999</v>
      </c>
      <c r="I32" s="39">
        <v>20.3598</v>
      </c>
      <c r="J32" s="39">
        <v>19.0932</v>
      </c>
      <c r="K32" s="39">
        <v>18.916399999999999</v>
      </c>
      <c r="L32" s="39">
        <v>7.4874999999999998</v>
      </c>
      <c r="M32" s="39">
        <v>3.7023000000000001</v>
      </c>
      <c r="N32" s="39">
        <v>7.6753</v>
      </c>
      <c r="O32" s="39">
        <v>8.3466000000000005</v>
      </c>
      <c r="P32" s="39">
        <v>8.4686000000000003</v>
      </c>
    </row>
    <row r="33" spans="1:16" ht="12.75" hidden="1" customHeight="1" outlineLevel="1">
      <c r="A33" s="9">
        <v>41214</v>
      </c>
      <c r="B33" s="39">
        <v>13.7683</v>
      </c>
      <c r="C33" s="39">
        <v>5.9654999999999996</v>
      </c>
      <c r="D33" s="39">
        <v>15.140599999999999</v>
      </c>
      <c r="E33" s="39">
        <v>11.916499999999999</v>
      </c>
      <c r="F33" s="39">
        <v>15.961399999999999</v>
      </c>
      <c r="G33" s="39">
        <v>19.5364</v>
      </c>
      <c r="H33" s="39">
        <v>10.8893</v>
      </c>
      <c r="I33" s="39">
        <v>21.758800000000001</v>
      </c>
      <c r="J33" s="39">
        <v>19.185400000000001</v>
      </c>
      <c r="K33" s="39">
        <v>17.218499999999999</v>
      </c>
      <c r="L33" s="39">
        <v>7.7683</v>
      </c>
      <c r="M33" s="39">
        <v>3.5457000000000001</v>
      </c>
      <c r="N33" s="39">
        <v>8.1195000000000004</v>
      </c>
      <c r="O33" s="39">
        <v>8.2335999999999991</v>
      </c>
      <c r="P33" s="39">
        <v>1.0692999999999999</v>
      </c>
    </row>
    <row r="34" spans="1:16" ht="12.75" hidden="1" customHeight="1" outlineLevel="1">
      <c r="A34" s="9">
        <v>41244</v>
      </c>
      <c r="B34" s="39">
        <v>14.7448</v>
      </c>
      <c r="C34" s="39">
        <v>7.0945999999999998</v>
      </c>
      <c r="D34" s="39">
        <v>16.558800000000002</v>
      </c>
      <c r="E34" s="39">
        <v>12.82</v>
      </c>
      <c r="F34" s="39">
        <v>23.297799999999999</v>
      </c>
      <c r="G34" s="39">
        <v>20.264500000000002</v>
      </c>
      <c r="H34" s="39">
        <v>10.049200000000001</v>
      </c>
      <c r="I34" s="39">
        <v>21.947099999999999</v>
      </c>
      <c r="J34" s="39">
        <v>19.3444</v>
      </c>
      <c r="K34" s="39">
        <v>18.3565</v>
      </c>
      <c r="L34" s="39">
        <v>8.0427</v>
      </c>
      <c r="M34" s="39">
        <v>3.2504</v>
      </c>
      <c r="N34" s="39">
        <v>8.3594000000000008</v>
      </c>
      <c r="O34" s="39">
        <v>8.5775000000000006</v>
      </c>
      <c r="P34" s="39">
        <v>6.0250000000000004</v>
      </c>
    </row>
    <row r="35" spans="1:16" ht="12.75" hidden="1" customHeight="1" outlineLevel="1">
      <c r="A35" s="9">
        <v>41275</v>
      </c>
      <c r="B35" s="39">
        <v>14.7376</v>
      </c>
      <c r="C35" s="39">
        <v>6.7111000000000001</v>
      </c>
      <c r="D35" s="39">
        <v>16.597799999999999</v>
      </c>
      <c r="E35" s="39">
        <v>13.088800000000001</v>
      </c>
      <c r="F35" s="39">
        <v>23.755800000000001</v>
      </c>
      <c r="G35" s="39">
        <v>19.936800000000002</v>
      </c>
      <c r="H35" s="39">
        <v>11.176600000000001</v>
      </c>
      <c r="I35" s="39">
        <v>21.2088</v>
      </c>
      <c r="J35" s="39">
        <v>18.969899999999999</v>
      </c>
      <c r="K35" s="39">
        <v>18.988700000000001</v>
      </c>
      <c r="L35" s="39">
        <v>7.5575000000000001</v>
      </c>
      <c r="M35" s="39">
        <v>2.7374999999999998</v>
      </c>
      <c r="N35" s="39">
        <v>7.7022000000000004</v>
      </c>
      <c r="O35" s="39">
        <v>8.6251999999999995</v>
      </c>
      <c r="P35" s="39">
        <v>9.0741999999999994</v>
      </c>
    </row>
    <row r="36" spans="1:16" ht="12.75" hidden="1" customHeight="1" outlineLevel="1">
      <c r="A36" s="9">
        <v>41306</v>
      </c>
      <c r="B36" s="39">
        <v>14.0436</v>
      </c>
      <c r="C36" s="39">
        <v>8.3964999999999996</v>
      </c>
      <c r="D36" s="39">
        <v>14.4001</v>
      </c>
      <c r="E36" s="39">
        <v>13.3561</v>
      </c>
      <c r="F36" s="39">
        <v>18.614899999999999</v>
      </c>
      <c r="G36" s="39">
        <v>18.8901</v>
      </c>
      <c r="H36" s="39">
        <v>9.4</v>
      </c>
      <c r="I36" s="39">
        <v>20.010899999999999</v>
      </c>
      <c r="J36" s="39">
        <v>18.857800000000001</v>
      </c>
      <c r="K36" s="39">
        <v>18.971</v>
      </c>
      <c r="L36" s="39">
        <v>7.4118000000000004</v>
      </c>
      <c r="M36" s="39">
        <v>2.7814999999999999</v>
      </c>
      <c r="N36" s="39">
        <v>7.3582999999999998</v>
      </c>
      <c r="O36" s="39">
        <v>8.4596999999999998</v>
      </c>
      <c r="P36" s="39">
        <v>9.5067000000000004</v>
      </c>
    </row>
    <row r="37" spans="1:16" ht="12.75" hidden="1" customHeight="1" outlineLevel="1">
      <c r="A37" s="9">
        <v>41334</v>
      </c>
      <c r="B37" s="39">
        <v>13.933299999999999</v>
      </c>
      <c r="C37" s="39">
        <v>8.4886999999999997</v>
      </c>
      <c r="D37" s="39">
        <v>14.5136</v>
      </c>
      <c r="E37" s="39">
        <v>12.887499999999999</v>
      </c>
      <c r="F37" s="39">
        <v>14.887</v>
      </c>
      <c r="G37" s="39">
        <v>17.811</v>
      </c>
      <c r="H37" s="39">
        <v>9.3768999999999991</v>
      </c>
      <c r="I37" s="39">
        <v>18.7498</v>
      </c>
      <c r="J37" s="39">
        <v>18.709099999999999</v>
      </c>
      <c r="K37" s="39">
        <v>18.756799999999998</v>
      </c>
      <c r="L37" s="39">
        <v>7.0602999999999998</v>
      </c>
      <c r="M37" s="39">
        <v>3.327</v>
      </c>
      <c r="N37" s="39">
        <v>7.0247000000000002</v>
      </c>
      <c r="O37" s="39">
        <v>7.9077000000000002</v>
      </c>
      <c r="P37" s="39">
        <v>9.4452999999999996</v>
      </c>
    </row>
    <row r="38" spans="1:16" ht="12.75" hidden="1" customHeight="1" outlineLevel="1">
      <c r="A38" s="9">
        <v>41365</v>
      </c>
      <c r="B38" s="39">
        <v>13.844099999999999</v>
      </c>
      <c r="C38" s="39">
        <v>8.2817000000000007</v>
      </c>
      <c r="D38" s="39">
        <v>14.8504</v>
      </c>
      <c r="E38" s="39">
        <v>13.6275</v>
      </c>
      <c r="F38" s="39">
        <v>15.4552</v>
      </c>
      <c r="G38" s="39">
        <v>17.5168</v>
      </c>
      <c r="H38" s="39">
        <v>10.1158</v>
      </c>
      <c r="I38" s="39">
        <v>18.320699999999999</v>
      </c>
      <c r="J38" s="39">
        <v>18.802800000000001</v>
      </c>
      <c r="K38" s="39">
        <v>18.7651</v>
      </c>
      <c r="L38" s="39">
        <v>6.9828999999999999</v>
      </c>
      <c r="M38" s="39">
        <v>3.0908000000000002</v>
      </c>
      <c r="N38" s="39">
        <v>6.6645000000000003</v>
      </c>
      <c r="O38" s="39">
        <v>8.2966999999999995</v>
      </c>
      <c r="P38" s="39">
        <v>8.5934000000000008</v>
      </c>
    </row>
    <row r="39" spans="1:16" ht="12.75" hidden="1" customHeight="1" outlineLevel="1">
      <c r="A39" s="9">
        <v>41395</v>
      </c>
      <c r="B39" s="39">
        <v>13.020099999999999</v>
      </c>
      <c r="C39" s="39">
        <v>8.4522999999999993</v>
      </c>
      <c r="D39" s="39">
        <v>13.8668</v>
      </c>
      <c r="E39" s="39">
        <v>13.2934</v>
      </c>
      <c r="F39" s="39">
        <v>17.8675</v>
      </c>
      <c r="G39" s="39">
        <v>17.048500000000001</v>
      </c>
      <c r="H39" s="39">
        <v>10.144500000000001</v>
      </c>
      <c r="I39" s="39">
        <v>17.737300000000001</v>
      </c>
      <c r="J39" s="39">
        <v>18.895600000000002</v>
      </c>
      <c r="K39" s="39">
        <v>17.531400000000001</v>
      </c>
      <c r="L39" s="39">
        <v>7.2417999999999996</v>
      </c>
      <c r="M39" s="39">
        <v>3.1751</v>
      </c>
      <c r="N39" s="39">
        <v>7.2321</v>
      </c>
      <c r="O39" s="39">
        <v>8.1249000000000002</v>
      </c>
      <c r="P39" s="39">
        <v>8.2903000000000002</v>
      </c>
    </row>
    <row r="40" spans="1:16" ht="12.75" hidden="1" customHeight="1" outlineLevel="1">
      <c r="A40" s="9">
        <v>41426</v>
      </c>
      <c r="B40" s="39">
        <v>13.1791</v>
      </c>
      <c r="C40" s="39">
        <v>7.8421000000000003</v>
      </c>
      <c r="D40" s="39">
        <v>13.3111</v>
      </c>
      <c r="E40" s="39">
        <v>13.104100000000001</v>
      </c>
      <c r="F40" s="39">
        <v>17.1721</v>
      </c>
      <c r="G40" s="39">
        <v>16.857900000000001</v>
      </c>
      <c r="H40" s="39">
        <v>9.5893999999999995</v>
      </c>
      <c r="I40" s="39">
        <v>17.488</v>
      </c>
      <c r="J40" s="39">
        <v>18.520499999999998</v>
      </c>
      <c r="K40" s="39">
        <v>16.494700000000002</v>
      </c>
      <c r="L40" s="39">
        <v>7.2683</v>
      </c>
      <c r="M40" s="39">
        <v>3.2789999999999999</v>
      </c>
      <c r="N40" s="39">
        <v>6.9199000000000002</v>
      </c>
      <c r="O40" s="39">
        <v>8.4932999999999996</v>
      </c>
      <c r="P40" s="39">
        <v>9.0443999999999996</v>
      </c>
    </row>
    <row r="41" spans="1:16" ht="12.75" hidden="1" customHeight="1" outlineLevel="1">
      <c r="A41" s="9">
        <v>41456</v>
      </c>
      <c r="B41" s="39">
        <v>12.368499999999999</v>
      </c>
      <c r="C41" s="39">
        <v>7.944</v>
      </c>
      <c r="D41" s="39">
        <v>13.009600000000001</v>
      </c>
      <c r="E41" s="39">
        <v>12.442299999999999</v>
      </c>
      <c r="F41" s="39">
        <v>18.427199999999999</v>
      </c>
      <c r="G41" s="39">
        <v>16.2102</v>
      </c>
      <c r="H41" s="39">
        <v>9.1654</v>
      </c>
      <c r="I41" s="39">
        <v>16.589500000000001</v>
      </c>
      <c r="J41" s="39">
        <v>18.2149</v>
      </c>
      <c r="K41" s="39">
        <v>16.024699999999999</v>
      </c>
      <c r="L41" s="39">
        <v>6.7004999999999999</v>
      </c>
      <c r="M41" s="39">
        <v>2.6930000000000001</v>
      </c>
      <c r="N41" s="39">
        <v>6.4763999999999999</v>
      </c>
      <c r="O41" s="39">
        <v>7.6920999999999999</v>
      </c>
      <c r="P41" s="39">
        <v>9.2248000000000001</v>
      </c>
    </row>
    <row r="42" spans="1:16" ht="12.75" hidden="1" customHeight="1" outlineLevel="1">
      <c r="A42" s="9">
        <v>41487</v>
      </c>
      <c r="B42" s="39">
        <v>12.5288</v>
      </c>
      <c r="C42" s="39">
        <v>7.9569000000000001</v>
      </c>
      <c r="D42" s="39">
        <v>12.755100000000001</v>
      </c>
      <c r="E42" s="39">
        <v>12.343400000000001</v>
      </c>
      <c r="F42" s="39">
        <v>17.501899999999999</v>
      </c>
      <c r="G42" s="39">
        <v>16.0032</v>
      </c>
      <c r="H42" s="39">
        <v>9.1781000000000006</v>
      </c>
      <c r="I42" s="39">
        <v>16.714600000000001</v>
      </c>
      <c r="J42" s="39">
        <v>18.065799999999999</v>
      </c>
      <c r="K42" s="39">
        <v>18.7196</v>
      </c>
      <c r="L42" s="39">
        <v>6.6600999999999999</v>
      </c>
      <c r="M42" s="39">
        <v>2.2690999999999999</v>
      </c>
      <c r="N42" s="39">
        <v>6.3883000000000001</v>
      </c>
      <c r="O42" s="39">
        <v>7.6562999999999999</v>
      </c>
      <c r="P42" s="39">
        <v>6.6931000000000003</v>
      </c>
    </row>
    <row r="43" spans="1:16" ht="12.75" hidden="1" customHeight="1" outlineLevel="1">
      <c r="A43" s="9">
        <v>41518</v>
      </c>
      <c r="B43" s="39">
        <v>12.272</v>
      </c>
      <c r="C43" s="39">
        <v>6.8823999999999996</v>
      </c>
      <c r="D43" s="39">
        <v>13.698499999999999</v>
      </c>
      <c r="E43" s="39">
        <v>11.843299999999999</v>
      </c>
      <c r="F43" s="39">
        <v>16.015999999999998</v>
      </c>
      <c r="G43" s="39">
        <v>15.384499999999999</v>
      </c>
      <c r="H43" s="39">
        <v>9.1054999999999993</v>
      </c>
      <c r="I43" s="39">
        <v>15.657299999999999</v>
      </c>
      <c r="J43" s="39">
        <v>17.852499999999999</v>
      </c>
      <c r="K43" s="39">
        <v>17.692599999999999</v>
      </c>
      <c r="L43" s="39">
        <v>6.6265000000000001</v>
      </c>
      <c r="M43" s="39">
        <v>2.988</v>
      </c>
      <c r="N43" s="39">
        <v>6.5925000000000002</v>
      </c>
      <c r="O43" s="39">
        <v>7.4859999999999998</v>
      </c>
      <c r="P43" s="39">
        <v>8.1890000000000001</v>
      </c>
    </row>
    <row r="44" spans="1:16" ht="12.75" hidden="1" customHeight="1" outlineLevel="1">
      <c r="A44" s="9">
        <v>41548</v>
      </c>
      <c r="B44" s="39">
        <v>13.183199999999999</v>
      </c>
      <c r="C44" s="39">
        <v>7.4146999999999998</v>
      </c>
      <c r="D44" s="39">
        <v>15.875400000000001</v>
      </c>
      <c r="E44" s="39">
        <v>12.18</v>
      </c>
      <c r="F44" s="39">
        <v>17.162500000000001</v>
      </c>
      <c r="G44" s="39">
        <v>16.424299999999999</v>
      </c>
      <c r="H44" s="39">
        <v>8.0885999999999996</v>
      </c>
      <c r="I44" s="39">
        <v>17.2456</v>
      </c>
      <c r="J44" s="39">
        <v>18.013100000000001</v>
      </c>
      <c r="K44" s="39">
        <v>17.1114</v>
      </c>
      <c r="L44" s="39">
        <v>6.7016999999999998</v>
      </c>
      <c r="M44" s="39">
        <v>2.9382000000000001</v>
      </c>
      <c r="N44" s="39">
        <v>6.6384999999999996</v>
      </c>
      <c r="O44" s="39">
        <v>7.5301</v>
      </c>
      <c r="P44" s="39">
        <v>6.3448000000000002</v>
      </c>
    </row>
    <row r="45" spans="1:16" ht="12.75" hidden="1" customHeight="1" outlineLevel="1">
      <c r="A45" s="9">
        <v>41579</v>
      </c>
      <c r="B45" s="39">
        <v>12.3314</v>
      </c>
      <c r="C45" s="39">
        <v>6.6158000000000001</v>
      </c>
      <c r="D45" s="39">
        <v>15.575100000000001</v>
      </c>
      <c r="E45" s="39">
        <v>12.0101</v>
      </c>
      <c r="F45" s="39">
        <v>15.824999999999999</v>
      </c>
      <c r="G45" s="39">
        <v>15.7986</v>
      </c>
      <c r="H45" s="39">
        <v>7.3882000000000003</v>
      </c>
      <c r="I45" s="39">
        <v>16.872299999999999</v>
      </c>
      <c r="J45" s="39">
        <v>17.944900000000001</v>
      </c>
      <c r="K45" s="39">
        <v>17.134699999999999</v>
      </c>
      <c r="L45" s="39">
        <v>6.5472999999999999</v>
      </c>
      <c r="M45" s="39">
        <v>2.3249</v>
      </c>
      <c r="N45" s="39">
        <v>6.8358999999999996</v>
      </c>
      <c r="O45" s="39">
        <v>7.4560000000000004</v>
      </c>
      <c r="P45" s="39">
        <v>7.7877999999999998</v>
      </c>
    </row>
    <row r="46" spans="1:16" ht="12.75" hidden="1" customHeight="1" outlineLevel="1">
      <c r="A46" s="9">
        <v>41609</v>
      </c>
      <c r="B46" s="39">
        <v>13.644600000000001</v>
      </c>
      <c r="C46" s="39">
        <v>5.8164999999999996</v>
      </c>
      <c r="D46" s="39">
        <v>15.0221</v>
      </c>
      <c r="E46" s="39">
        <v>13.7155</v>
      </c>
      <c r="F46" s="39">
        <v>17.375299999999999</v>
      </c>
      <c r="G46" s="39">
        <v>17.805900000000001</v>
      </c>
      <c r="H46" s="39">
        <v>7.7122000000000002</v>
      </c>
      <c r="I46" s="39">
        <v>18.400600000000001</v>
      </c>
      <c r="J46" s="39">
        <v>19.739599999999999</v>
      </c>
      <c r="K46" s="39">
        <v>20.956</v>
      </c>
      <c r="L46" s="39">
        <v>7.1539999999999999</v>
      </c>
      <c r="M46" s="39">
        <v>1.6689000000000001</v>
      </c>
      <c r="N46" s="39">
        <v>6.7961</v>
      </c>
      <c r="O46" s="39">
        <v>8.5531000000000006</v>
      </c>
      <c r="P46" s="39">
        <v>8.9033999999999995</v>
      </c>
    </row>
    <row r="47" spans="1:16" ht="12.75" hidden="1" customHeight="1" outlineLevel="1">
      <c r="A47" s="9">
        <v>41640</v>
      </c>
      <c r="B47" s="39">
        <v>13.9146</v>
      </c>
      <c r="C47" s="39">
        <v>6.9676999999999998</v>
      </c>
      <c r="D47" s="39">
        <v>15.504</v>
      </c>
      <c r="E47" s="39">
        <v>13.5219</v>
      </c>
      <c r="F47" s="39">
        <v>17.033200000000001</v>
      </c>
      <c r="G47" s="39">
        <v>17.997800000000002</v>
      </c>
      <c r="H47" s="39">
        <v>9.5585000000000004</v>
      </c>
      <c r="I47" s="39">
        <v>18.4801</v>
      </c>
      <c r="J47" s="39">
        <v>19.177900000000001</v>
      </c>
      <c r="K47" s="39">
        <v>19.112300000000001</v>
      </c>
      <c r="L47" s="39">
        <v>7.1513</v>
      </c>
      <c r="M47" s="39">
        <v>2.0760000000000001</v>
      </c>
      <c r="N47" s="39">
        <v>7.1253000000000002</v>
      </c>
      <c r="O47" s="39">
        <v>8.4413</v>
      </c>
      <c r="P47" s="39">
        <v>7.3769999999999998</v>
      </c>
    </row>
    <row r="48" spans="1:16" ht="12.75" hidden="1" customHeight="1" outlineLevel="1">
      <c r="A48" s="9">
        <v>41671</v>
      </c>
      <c r="B48" s="39">
        <v>13.8032</v>
      </c>
      <c r="C48" s="39">
        <v>6.2190000000000003</v>
      </c>
      <c r="D48" s="39">
        <v>14.9537</v>
      </c>
      <c r="E48" s="39">
        <v>13.364100000000001</v>
      </c>
      <c r="F48" s="39">
        <v>19.529299999999999</v>
      </c>
      <c r="G48" s="39">
        <v>17.878699999999998</v>
      </c>
      <c r="H48" s="39">
        <v>8.3975000000000009</v>
      </c>
      <c r="I48" s="39">
        <v>19.036300000000001</v>
      </c>
      <c r="J48" s="39">
        <v>18.757000000000001</v>
      </c>
      <c r="K48" s="39">
        <v>13.074199999999999</v>
      </c>
      <c r="L48" s="39">
        <v>7.3506999999999998</v>
      </c>
      <c r="M48" s="39">
        <v>1.9917</v>
      </c>
      <c r="N48" s="39">
        <v>7.4748000000000001</v>
      </c>
      <c r="O48" s="39">
        <v>8.6031999999999993</v>
      </c>
      <c r="P48" s="39">
        <v>6.3114999999999997</v>
      </c>
    </row>
    <row r="49" spans="1:16" ht="12.75" hidden="1" customHeight="1" outlineLevel="1">
      <c r="A49" s="9">
        <v>41699</v>
      </c>
      <c r="B49" s="39">
        <v>13.5313</v>
      </c>
      <c r="C49" s="39">
        <v>6.2702</v>
      </c>
      <c r="D49" s="39">
        <v>15.603400000000001</v>
      </c>
      <c r="E49" s="39">
        <v>13.915100000000001</v>
      </c>
      <c r="F49" s="39">
        <v>19.136900000000001</v>
      </c>
      <c r="G49" s="39">
        <v>17.6968</v>
      </c>
      <c r="H49" s="39">
        <v>9.3193999999999999</v>
      </c>
      <c r="I49" s="39">
        <v>18.338999999999999</v>
      </c>
      <c r="J49" s="39">
        <v>18.764500000000002</v>
      </c>
      <c r="K49" s="39">
        <v>20.0992</v>
      </c>
      <c r="L49" s="39">
        <v>7.3480999999999996</v>
      </c>
      <c r="M49" s="39">
        <v>1.6619999999999999</v>
      </c>
      <c r="N49" s="39">
        <v>7.5998999999999999</v>
      </c>
      <c r="O49" s="39">
        <v>9.1353000000000009</v>
      </c>
      <c r="P49" s="39">
        <v>7.2888000000000002</v>
      </c>
    </row>
    <row r="50" spans="1:16" ht="12.75" hidden="1" customHeight="1" outlineLevel="1">
      <c r="A50" s="9">
        <v>41730</v>
      </c>
      <c r="B50" s="39">
        <v>14.6159</v>
      </c>
      <c r="C50" s="39">
        <v>8.5097000000000005</v>
      </c>
      <c r="D50" s="39">
        <v>16.6248</v>
      </c>
      <c r="E50" s="39">
        <v>13.052</v>
      </c>
      <c r="F50" s="39">
        <v>22.689499999999999</v>
      </c>
      <c r="G50" s="39">
        <v>18.7974</v>
      </c>
      <c r="H50" s="39">
        <v>9.1503999999999994</v>
      </c>
      <c r="I50" s="39">
        <v>20.0579</v>
      </c>
      <c r="J50" s="39">
        <v>19.079599999999999</v>
      </c>
      <c r="K50" s="39">
        <v>21.874600000000001</v>
      </c>
      <c r="L50" s="39">
        <v>8.1747999999999994</v>
      </c>
      <c r="M50" s="39">
        <v>2.1698</v>
      </c>
      <c r="N50" s="39">
        <v>8.7230000000000008</v>
      </c>
      <c r="O50" s="39">
        <v>9.4289000000000005</v>
      </c>
      <c r="P50" s="39">
        <v>5.2239000000000004</v>
      </c>
    </row>
    <row r="51" spans="1:16" ht="12.75" hidden="1" customHeight="1" outlineLevel="1">
      <c r="A51" s="9">
        <v>41760</v>
      </c>
      <c r="B51" s="39">
        <v>15.4069</v>
      </c>
      <c r="C51" s="39">
        <v>6.3320999999999996</v>
      </c>
      <c r="D51" s="39">
        <v>17.7379</v>
      </c>
      <c r="E51" s="39">
        <v>13.9634</v>
      </c>
      <c r="F51" s="39">
        <v>23.290600000000001</v>
      </c>
      <c r="G51" s="39">
        <v>19.576499999999999</v>
      </c>
      <c r="H51" s="39">
        <v>9.5459999999999994</v>
      </c>
      <c r="I51" s="39">
        <v>20.501799999999999</v>
      </c>
      <c r="J51" s="39">
        <v>20.010400000000001</v>
      </c>
      <c r="K51" s="39">
        <v>21.3506</v>
      </c>
      <c r="L51" s="39">
        <v>7.9577</v>
      </c>
      <c r="M51" s="39">
        <v>1.7398</v>
      </c>
      <c r="N51" s="39">
        <v>8.7446000000000002</v>
      </c>
      <c r="O51" s="39">
        <v>9.6572999999999993</v>
      </c>
      <c r="P51" s="39">
        <v>9.9015000000000004</v>
      </c>
    </row>
    <row r="52" spans="1:16" ht="12.75" hidden="1" customHeight="1" outlineLevel="1">
      <c r="A52" s="9">
        <v>41791</v>
      </c>
      <c r="B52" s="39">
        <v>15.472200000000001</v>
      </c>
      <c r="C52" s="39">
        <v>6.9574999999999996</v>
      </c>
      <c r="D52" s="39">
        <v>16.7925</v>
      </c>
      <c r="E52" s="39">
        <v>13.527799999999999</v>
      </c>
      <c r="F52" s="39">
        <v>21.1952</v>
      </c>
      <c r="G52" s="39">
        <v>19.479600000000001</v>
      </c>
      <c r="H52" s="39">
        <v>11.5283</v>
      </c>
      <c r="I52" s="39">
        <v>20.303699999999999</v>
      </c>
      <c r="J52" s="39">
        <v>19.737400000000001</v>
      </c>
      <c r="K52" s="39">
        <v>22.755400000000002</v>
      </c>
      <c r="L52" s="39">
        <v>8.3269000000000002</v>
      </c>
      <c r="M52" s="39">
        <v>1.6811</v>
      </c>
      <c r="N52" s="39">
        <v>8.6046999999999993</v>
      </c>
      <c r="O52" s="39">
        <v>9.8123000000000005</v>
      </c>
      <c r="P52" s="39">
        <v>7.8841000000000001</v>
      </c>
    </row>
    <row r="53" spans="1:16" ht="12.75" hidden="1" customHeight="1" outlineLevel="1">
      <c r="A53" s="9">
        <v>41821</v>
      </c>
      <c r="B53" s="39">
        <v>14.942500000000001</v>
      </c>
      <c r="C53" s="39">
        <v>8.0330999999999992</v>
      </c>
      <c r="D53" s="39">
        <v>16.492899999999999</v>
      </c>
      <c r="E53" s="39">
        <v>13.8294</v>
      </c>
      <c r="F53" s="39">
        <v>20.356000000000002</v>
      </c>
      <c r="G53" s="39">
        <v>19.378399999999999</v>
      </c>
      <c r="H53" s="39">
        <v>9.1549999999999994</v>
      </c>
      <c r="I53" s="39">
        <v>20.6066</v>
      </c>
      <c r="J53" s="39">
        <v>19.541</v>
      </c>
      <c r="K53" s="39">
        <v>22.368400000000001</v>
      </c>
      <c r="L53" s="39">
        <v>7.9146999999999998</v>
      </c>
      <c r="M53" s="39">
        <v>1.7644</v>
      </c>
      <c r="N53" s="39">
        <v>8.2874999999999996</v>
      </c>
      <c r="O53" s="39">
        <v>9.6912000000000003</v>
      </c>
      <c r="P53" s="39">
        <v>9.1339000000000006</v>
      </c>
    </row>
    <row r="54" spans="1:16" hidden="1" outlineLevel="1" collapsed="1">
      <c r="A54" s="9">
        <v>41852</v>
      </c>
      <c r="B54" s="39">
        <v>14.049200000000001</v>
      </c>
      <c r="C54" s="39">
        <v>6.3316999999999997</v>
      </c>
      <c r="D54" s="39">
        <v>16.552399999999999</v>
      </c>
      <c r="E54" s="39">
        <v>13.0184</v>
      </c>
      <c r="F54" s="39">
        <v>19.9665</v>
      </c>
      <c r="G54" s="39">
        <v>18.439699999999998</v>
      </c>
      <c r="H54" s="39">
        <v>11.0657</v>
      </c>
      <c r="I54" s="39">
        <v>19.5794</v>
      </c>
      <c r="J54" s="39">
        <v>19.226700000000001</v>
      </c>
      <c r="K54" s="39">
        <v>18.553100000000001</v>
      </c>
      <c r="L54" s="39">
        <v>7.9546999999999999</v>
      </c>
      <c r="M54" s="39">
        <v>1.6479999999999999</v>
      </c>
      <c r="N54" s="39">
        <v>8.1509999999999998</v>
      </c>
      <c r="O54" s="39">
        <v>9.8485999999999994</v>
      </c>
      <c r="P54" s="39">
        <v>7.9568000000000003</v>
      </c>
    </row>
    <row r="55" spans="1:16" hidden="1" outlineLevel="1" collapsed="1">
      <c r="A55" s="9">
        <v>41883</v>
      </c>
      <c r="B55" s="39">
        <v>13.526300000000001</v>
      </c>
      <c r="C55" s="39">
        <v>5.6661999999999999</v>
      </c>
      <c r="D55" s="39">
        <v>16.210699999999999</v>
      </c>
      <c r="E55" s="39">
        <v>13.030900000000001</v>
      </c>
      <c r="F55" s="39">
        <v>19.2073</v>
      </c>
      <c r="G55" s="39">
        <v>18.699100000000001</v>
      </c>
      <c r="H55" s="39">
        <v>11.6838</v>
      </c>
      <c r="I55" s="39">
        <v>20.009699999999999</v>
      </c>
      <c r="J55" s="39">
        <v>19.590399999999999</v>
      </c>
      <c r="K55" s="39">
        <v>19.488900000000001</v>
      </c>
      <c r="L55" s="39">
        <v>7.6405000000000003</v>
      </c>
      <c r="M55" s="39">
        <v>1.5638000000000001</v>
      </c>
      <c r="N55" s="39">
        <v>7.9455999999999998</v>
      </c>
      <c r="O55" s="39">
        <v>9.6117000000000008</v>
      </c>
      <c r="P55" s="39">
        <v>8.9152000000000005</v>
      </c>
    </row>
    <row r="56" spans="1:16" hidden="1" outlineLevel="1" collapsed="1">
      <c r="A56" s="9">
        <v>41913</v>
      </c>
      <c r="B56" s="39">
        <v>14.310600000000001</v>
      </c>
      <c r="C56" s="39">
        <v>5.0332999999999997</v>
      </c>
      <c r="D56" s="39">
        <v>16.221699999999998</v>
      </c>
      <c r="E56" s="39">
        <v>13.461</v>
      </c>
      <c r="F56" s="39">
        <v>17.9116</v>
      </c>
      <c r="G56" s="39">
        <v>19.045300000000001</v>
      </c>
      <c r="H56" s="39">
        <v>9.4359999999999999</v>
      </c>
      <c r="I56" s="39">
        <v>20.2896</v>
      </c>
      <c r="J56" s="39">
        <v>20.51</v>
      </c>
      <c r="K56" s="39">
        <v>19.8931</v>
      </c>
      <c r="L56" s="39">
        <v>7.9965999999999999</v>
      </c>
      <c r="M56" s="39">
        <v>1.2687999999999999</v>
      </c>
      <c r="N56" s="39">
        <v>8.8139000000000003</v>
      </c>
      <c r="O56" s="39">
        <v>9.8605999999999998</v>
      </c>
      <c r="P56" s="39">
        <v>12.520899999999999</v>
      </c>
    </row>
    <row r="57" spans="1:16" hidden="1" outlineLevel="1" collapsed="1">
      <c r="A57" s="9">
        <v>41944</v>
      </c>
      <c r="B57" s="39">
        <v>14.042400000000001</v>
      </c>
      <c r="C57" s="39">
        <v>3.8184</v>
      </c>
      <c r="D57" s="39">
        <v>16.223299999999998</v>
      </c>
      <c r="E57" s="39">
        <v>13.2202</v>
      </c>
      <c r="F57" s="39">
        <v>20.678100000000001</v>
      </c>
      <c r="G57" s="39">
        <v>18.911200000000001</v>
      </c>
      <c r="H57" s="39">
        <v>10.000999999999999</v>
      </c>
      <c r="I57" s="39">
        <v>19.893599999999999</v>
      </c>
      <c r="J57" s="39">
        <v>20.4297</v>
      </c>
      <c r="K57" s="39">
        <v>14.6631</v>
      </c>
      <c r="L57" s="39">
        <v>7.8361000000000001</v>
      </c>
      <c r="M57" s="39">
        <v>1.4903</v>
      </c>
      <c r="N57" s="39">
        <v>8.5822000000000003</v>
      </c>
      <c r="O57" s="39">
        <v>9.9087999999999994</v>
      </c>
      <c r="P57" s="39">
        <v>5.0972</v>
      </c>
    </row>
    <row r="58" spans="1:16" hidden="1" outlineLevel="1" collapsed="1">
      <c r="A58" s="9">
        <v>41974</v>
      </c>
      <c r="B58" s="39">
        <v>12.5495</v>
      </c>
      <c r="C58" s="39">
        <v>2.5190000000000001</v>
      </c>
      <c r="D58" s="39">
        <v>15.6388</v>
      </c>
      <c r="E58" s="39">
        <v>14.5831</v>
      </c>
      <c r="F58" s="39">
        <v>12.865399999999999</v>
      </c>
      <c r="G58" s="39">
        <v>16.377199999999998</v>
      </c>
      <c r="H58" s="39">
        <v>3.6741999999999999</v>
      </c>
      <c r="I58" s="39">
        <v>20.129200000000001</v>
      </c>
      <c r="J58" s="39">
        <v>21.340800000000002</v>
      </c>
      <c r="K58" s="39">
        <v>20.023700000000002</v>
      </c>
      <c r="L58" s="39">
        <v>7.4554999999999998</v>
      </c>
      <c r="M58" s="39">
        <v>1.1433</v>
      </c>
      <c r="N58" s="39">
        <v>8.7649000000000008</v>
      </c>
      <c r="O58" s="39">
        <v>10.065799999999999</v>
      </c>
      <c r="P58" s="39">
        <v>8.0883000000000003</v>
      </c>
    </row>
    <row r="59" spans="1:16" hidden="1" outlineLevel="1" collapsed="1">
      <c r="A59" s="9">
        <v>42005</v>
      </c>
      <c r="B59" s="39">
        <v>13.0649</v>
      </c>
      <c r="C59" s="39">
        <v>2.7568999999999999</v>
      </c>
      <c r="D59" s="39">
        <v>14.4963</v>
      </c>
      <c r="E59" s="39">
        <v>14.3775</v>
      </c>
      <c r="F59" s="39">
        <v>13.039300000000001</v>
      </c>
      <c r="G59" s="39">
        <v>16.314</v>
      </c>
      <c r="H59" s="39">
        <v>5.3432000000000004</v>
      </c>
      <c r="I59" s="39">
        <v>18.405999999999999</v>
      </c>
      <c r="J59" s="39">
        <v>21.1386</v>
      </c>
      <c r="K59" s="39">
        <v>17.8857</v>
      </c>
      <c r="L59" s="39">
        <v>8.1336999999999993</v>
      </c>
      <c r="M59" s="39">
        <v>1.385</v>
      </c>
      <c r="N59" s="39">
        <v>7.9856999999999996</v>
      </c>
      <c r="O59" s="39">
        <v>10.8201</v>
      </c>
      <c r="P59" s="39">
        <v>7.2104999999999997</v>
      </c>
    </row>
    <row r="60" spans="1:16" hidden="1" outlineLevel="1" collapsed="1">
      <c r="A60" s="9">
        <v>42036</v>
      </c>
      <c r="B60" s="39">
        <v>12.158200000000001</v>
      </c>
      <c r="C60" s="39">
        <v>2.3492000000000002</v>
      </c>
      <c r="D60" s="39">
        <v>13.948499999999999</v>
      </c>
      <c r="E60" s="39">
        <v>12.8499</v>
      </c>
      <c r="F60" s="39">
        <v>21.786899999999999</v>
      </c>
      <c r="G60" s="39">
        <v>16.087299999999999</v>
      </c>
      <c r="H60" s="39">
        <v>4.7413999999999996</v>
      </c>
      <c r="I60" s="39">
        <v>18.350999999999999</v>
      </c>
      <c r="J60" s="39">
        <v>21.148199999999999</v>
      </c>
      <c r="K60" s="39">
        <v>21.7681</v>
      </c>
      <c r="L60" s="39">
        <v>7.3612000000000002</v>
      </c>
      <c r="M60" s="39">
        <v>1.5194000000000001</v>
      </c>
      <c r="N60" s="39">
        <v>7.3512000000000004</v>
      </c>
      <c r="O60" s="39">
        <v>10.386900000000001</v>
      </c>
      <c r="P60" s="39">
        <v>5.6379999999999999</v>
      </c>
    </row>
    <row r="61" spans="1:16" hidden="1" outlineLevel="1" collapsed="1">
      <c r="A61" s="9">
        <v>42064</v>
      </c>
      <c r="B61" s="39">
        <v>12.646800000000001</v>
      </c>
      <c r="C61" s="39">
        <v>2.5569000000000002</v>
      </c>
      <c r="D61" s="39">
        <v>15.790100000000001</v>
      </c>
      <c r="E61" s="39">
        <v>13.735099999999999</v>
      </c>
      <c r="F61" s="39">
        <v>16.2745</v>
      </c>
      <c r="G61" s="39">
        <v>16.690799999999999</v>
      </c>
      <c r="H61" s="39">
        <v>4.0453999999999999</v>
      </c>
      <c r="I61" s="39">
        <v>19.450700000000001</v>
      </c>
      <c r="J61" s="39">
        <v>22.113600000000002</v>
      </c>
      <c r="K61" s="39">
        <v>20.0579</v>
      </c>
      <c r="L61" s="39">
        <v>7.5548999999999999</v>
      </c>
      <c r="M61" s="39">
        <v>1.3705000000000001</v>
      </c>
      <c r="N61" s="39">
        <v>7.1003999999999996</v>
      </c>
      <c r="O61" s="39">
        <v>10.6152</v>
      </c>
      <c r="P61" s="39">
        <v>8.7767999999999997</v>
      </c>
    </row>
    <row r="62" spans="1:16" hidden="1" outlineLevel="1" collapsed="1">
      <c r="A62" s="9">
        <v>42095</v>
      </c>
      <c r="B62" s="39">
        <v>15.4254</v>
      </c>
      <c r="C62" s="39">
        <v>2.8193000000000001</v>
      </c>
      <c r="D62" s="39">
        <v>18.269500000000001</v>
      </c>
      <c r="E62" s="39">
        <v>16.816500000000001</v>
      </c>
      <c r="F62" s="39">
        <v>19.47</v>
      </c>
      <c r="G62" s="39">
        <v>19.710899999999999</v>
      </c>
      <c r="H62" s="39">
        <v>4.1845999999999997</v>
      </c>
      <c r="I62" s="39">
        <v>22.5092</v>
      </c>
      <c r="J62" s="39">
        <v>26.011299999999999</v>
      </c>
      <c r="K62" s="39">
        <v>21.694600000000001</v>
      </c>
      <c r="L62" s="39">
        <v>9.5785</v>
      </c>
      <c r="M62" s="39">
        <v>1.4774</v>
      </c>
      <c r="N62" s="39">
        <v>7.4511000000000003</v>
      </c>
      <c r="O62" s="39">
        <v>12.9384</v>
      </c>
      <c r="P62" s="39">
        <v>9.8902000000000001</v>
      </c>
    </row>
    <row r="63" spans="1:16" hidden="1" outlineLevel="1" collapsed="1">
      <c r="A63" s="9">
        <v>42125</v>
      </c>
      <c r="B63" s="39">
        <v>15.071300000000001</v>
      </c>
      <c r="C63" s="39">
        <v>2.2650000000000001</v>
      </c>
      <c r="D63" s="39">
        <v>18.081399999999999</v>
      </c>
      <c r="E63" s="39">
        <v>17.065200000000001</v>
      </c>
      <c r="F63" s="39">
        <v>20.577400000000001</v>
      </c>
      <c r="G63" s="39">
        <v>18.711099999999998</v>
      </c>
      <c r="H63" s="39">
        <v>4.5004999999999997</v>
      </c>
      <c r="I63" s="39">
        <v>21.7546</v>
      </c>
      <c r="J63" s="39">
        <v>25.775300000000001</v>
      </c>
      <c r="K63" s="39">
        <v>18.953299999999999</v>
      </c>
      <c r="L63" s="39">
        <v>9.3524999999999991</v>
      </c>
      <c r="M63" s="39">
        <v>1.1785000000000001</v>
      </c>
      <c r="N63" s="39">
        <v>8.1054999999999993</v>
      </c>
      <c r="O63" s="39">
        <v>13.214399999999999</v>
      </c>
      <c r="P63" s="39">
        <v>7.5164999999999997</v>
      </c>
    </row>
    <row r="64" spans="1:16" hidden="1" outlineLevel="1" collapsed="1">
      <c r="A64" s="9">
        <v>42156</v>
      </c>
      <c r="B64" s="39">
        <v>13.6721</v>
      </c>
      <c r="C64" s="39">
        <v>2.5293000000000001</v>
      </c>
      <c r="D64" s="39">
        <v>16.236899999999999</v>
      </c>
      <c r="E64" s="39">
        <v>16.390799999999999</v>
      </c>
      <c r="F64" s="39">
        <v>18.435700000000001</v>
      </c>
      <c r="G64" s="39">
        <v>16.976500000000001</v>
      </c>
      <c r="H64" s="39">
        <v>4.0244999999999997</v>
      </c>
      <c r="I64" s="39">
        <v>20.191299999999998</v>
      </c>
      <c r="J64" s="39">
        <v>24.844999999999999</v>
      </c>
      <c r="K64" s="39">
        <v>19.6998</v>
      </c>
      <c r="L64" s="39">
        <v>8.2795000000000005</v>
      </c>
      <c r="M64" s="39">
        <v>1.4626999999999999</v>
      </c>
      <c r="N64" s="39">
        <v>8.2821999999999996</v>
      </c>
      <c r="O64" s="39">
        <v>11.8924</v>
      </c>
      <c r="P64" s="39">
        <v>9.6722000000000001</v>
      </c>
    </row>
    <row r="65" spans="1:16" hidden="1" outlineLevel="1" collapsed="1">
      <c r="A65" s="9">
        <v>42186</v>
      </c>
      <c r="B65" s="39">
        <v>12.798400000000001</v>
      </c>
      <c r="C65" s="39">
        <v>2.8525999999999998</v>
      </c>
      <c r="D65" s="39">
        <v>15.1539</v>
      </c>
      <c r="E65" s="39">
        <v>15.6137</v>
      </c>
      <c r="F65" s="39">
        <v>17.022500000000001</v>
      </c>
      <c r="G65" s="39">
        <v>16.079799999999999</v>
      </c>
      <c r="H65" s="39">
        <v>5.5046999999999997</v>
      </c>
      <c r="I65" s="39">
        <v>19.703800000000001</v>
      </c>
      <c r="J65" s="39">
        <v>24.3872</v>
      </c>
      <c r="K65" s="39">
        <v>17.436499999999999</v>
      </c>
      <c r="L65" s="39">
        <v>7.3175999999999997</v>
      </c>
      <c r="M65" s="39">
        <v>1.7954000000000001</v>
      </c>
      <c r="N65" s="39">
        <v>7.4962</v>
      </c>
      <c r="O65" s="39">
        <v>10.367000000000001</v>
      </c>
      <c r="P65" s="39">
        <v>4.0841000000000003</v>
      </c>
    </row>
    <row r="66" spans="1:16" hidden="1" outlineLevel="1" collapsed="1">
      <c r="A66" s="9">
        <v>42217</v>
      </c>
      <c r="B66" s="39">
        <v>12.5016</v>
      </c>
      <c r="C66" s="39">
        <v>3.0236999999999998</v>
      </c>
      <c r="D66" s="39">
        <v>14.2486</v>
      </c>
      <c r="E66" s="39">
        <v>17.013999999999999</v>
      </c>
      <c r="F66" s="39">
        <v>10.810700000000001</v>
      </c>
      <c r="G66" s="39">
        <v>15.795</v>
      </c>
      <c r="H66" s="39">
        <v>5.2910000000000004</v>
      </c>
      <c r="I66" s="39">
        <v>19.467099999999999</v>
      </c>
      <c r="J66" s="39">
        <v>24.04</v>
      </c>
      <c r="K66" s="39">
        <v>17.575800000000001</v>
      </c>
      <c r="L66" s="39">
        <v>7.1497999999999999</v>
      </c>
      <c r="M66" s="39">
        <v>1.7544999999999999</v>
      </c>
      <c r="N66" s="39">
        <v>7.2023000000000001</v>
      </c>
      <c r="O66" s="39">
        <v>10.638</v>
      </c>
      <c r="P66" s="39">
        <v>8.5</v>
      </c>
    </row>
    <row r="67" spans="1:16" hidden="1" outlineLevel="1" collapsed="1">
      <c r="A67" s="9">
        <v>42248</v>
      </c>
      <c r="B67" s="39">
        <v>11.361000000000001</v>
      </c>
      <c r="C67" s="39">
        <v>2.6013000000000002</v>
      </c>
      <c r="D67" s="39">
        <v>13.6769</v>
      </c>
      <c r="E67" s="39">
        <v>16.062999999999999</v>
      </c>
      <c r="F67" s="39">
        <v>10.254</v>
      </c>
      <c r="G67" s="39">
        <v>15.375</v>
      </c>
      <c r="H67" s="39">
        <v>4.6730999999999998</v>
      </c>
      <c r="I67" s="39">
        <v>18.451799999999999</v>
      </c>
      <c r="J67" s="39">
        <v>23.904399999999999</v>
      </c>
      <c r="K67" s="39">
        <v>17.6616</v>
      </c>
      <c r="L67" s="39">
        <v>6.5221999999999998</v>
      </c>
      <c r="M67" s="39">
        <v>1.1119000000000001</v>
      </c>
      <c r="N67" s="39">
        <v>7.2515999999999998</v>
      </c>
      <c r="O67" s="39">
        <v>10.9499</v>
      </c>
      <c r="P67" s="39">
        <v>8.5805000000000007</v>
      </c>
    </row>
    <row r="68" spans="1:16" hidden="1" outlineLevel="1" collapsed="1">
      <c r="A68" s="9">
        <v>42278</v>
      </c>
      <c r="B68" s="39">
        <v>10.930300000000001</v>
      </c>
      <c r="C68" s="39">
        <v>2.3515999999999999</v>
      </c>
      <c r="D68" s="39">
        <v>15.632300000000001</v>
      </c>
      <c r="E68" s="39">
        <v>17.215800000000002</v>
      </c>
      <c r="F68" s="39">
        <v>10.395300000000001</v>
      </c>
      <c r="G68" s="39">
        <v>14.9604</v>
      </c>
      <c r="H68" s="39">
        <v>3.8885999999999998</v>
      </c>
      <c r="I68" s="39">
        <v>19.8888</v>
      </c>
      <c r="J68" s="39">
        <v>22.226199999999999</v>
      </c>
      <c r="K68" s="39">
        <v>18.1279</v>
      </c>
      <c r="L68" s="39">
        <v>5.7561</v>
      </c>
      <c r="M68" s="39">
        <v>1.0577000000000001</v>
      </c>
      <c r="N68" s="39">
        <v>7.0701999999999998</v>
      </c>
      <c r="O68" s="39">
        <v>10.377599999999999</v>
      </c>
      <c r="P68" s="39">
        <v>6.2931999999999997</v>
      </c>
    </row>
    <row r="69" spans="1:16" hidden="1" outlineLevel="1" collapsed="1">
      <c r="A69" s="9">
        <v>42309</v>
      </c>
      <c r="B69" s="39">
        <v>11.2897</v>
      </c>
      <c r="C69" s="39">
        <v>2.1440000000000001</v>
      </c>
      <c r="D69" s="39">
        <v>13.7415</v>
      </c>
      <c r="E69" s="39">
        <v>14.589</v>
      </c>
      <c r="F69" s="39">
        <v>10.865500000000001</v>
      </c>
      <c r="G69" s="39">
        <v>15.2338</v>
      </c>
      <c r="H69" s="39">
        <v>4.6696</v>
      </c>
      <c r="I69" s="39">
        <v>19.497</v>
      </c>
      <c r="J69" s="39">
        <v>21.037600000000001</v>
      </c>
      <c r="K69" s="39">
        <v>18.109000000000002</v>
      </c>
      <c r="L69" s="39">
        <v>5.8026</v>
      </c>
      <c r="M69" s="39">
        <v>1.0491999999999999</v>
      </c>
      <c r="N69" s="39">
        <v>7.0697999999999999</v>
      </c>
      <c r="O69" s="39">
        <v>10.1714</v>
      </c>
      <c r="P69" s="39">
        <v>6.1449999999999996</v>
      </c>
    </row>
    <row r="70" spans="1:16" hidden="1" outlineLevel="1" collapsed="1">
      <c r="A70" s="9">
        <v>42339</v>
      </c>
      <c r="B70" s="39">
        <v>10.8512</v>
      </c>
      <c r="C70" s="39">
        <v>2.4689999999999999</v>
      </c>
      <c r="D70" s="39">
        <v>14.596299999999999</v>
      </c>
      <c r="E70" s="39">
        <v>17.146999999999998</v>
      </c>
      <c r="F70" s="39">
        <v>13.6264</v>
      </c>
      <c r="G70" s="39">
        <v>14.648899999999999</v>
      </c>
      <c r="H70" s="39">
        <v>4.1890000000000001</v>
      </c>
      <c r="I70" s="39">
        <v>18.459</v>
      </c>
      <c r="J70" s="39">
        <v>22.106200000000001</v>
      </c>
      <c r="K70" s="39">
        <v>18.362500000000001</v>
      </c>
      <c r="L70" s="39">
        <v>5.6417999999999999</v>
      </c>
      <c r="M70" s="39">
        <v>1.0287999999999999</v>
      </c>
      <c r="N70" s="39">
        <v>7.4695999999999998</v>
      </c>
      <c r="O70" s="39">
        <v>9.6877999999999993</v>
      </c>
      <c r="P70" s="39">
        <v>9.8500000000000004E-2</v>
      </c>
    </row>
    <row r="71" spans="1:16" hidden="1" outlineLevel="1" collapsed="1">
      <c r="A71" s="9">
        <v>42370</v>
      </c>
      <c r="B71" s="39">
        <v>9.6918000000000006</v>
      </c>
      <c r="C71" s="39">
        <v>1.9567000000000001</v>
      </c>
      <c r="D71" s="39">
        <v>13.4976</v>
      </c>
      <c r="E71" s="39">
        <v>16.117599999999999</v>
      </c>
      <c r="F71" s="39">
        <v>9.2003000000000004</v>
      </c>
      <c r="G71" s="39">
        <v>13.9267</v>
      </c>
      <c r="H71" s="39">
        <v>4.0305</v>
      </c>
      <c r="I71" s="39">
        <v>19.566299999999998</v>
      </c>
      <c r="J71" s="39">
        <v>21.818100000000001</v>
      </c>
      <c r="K71" s="39">
        <v>21.016300000000001</v>
      </c>
      <c r="L71" s="39">
        <v>4.8255999999999997</v>
      </c>
      <c r="M71" s="39">
        <v>1.0085</v>
      </c>
      <c r="N71" s="39">
        <v>7.0858999999999996</v>
      </c>
      <c r="O71" s="39">
        <v>9.4621999999999993</v>
      </c>
      <c r="P71" s="39" t="s">
        <v>265</v>
      </c>
    </row>
    <row r="72" spans="1:16" hidden="1" outlineLevel="1" collapsed="1">
      <c r="A72" s="9">
        <v>42401</v>
      </c>
      <c r="B72" s="39">
        <v>11.787599999999999</v>
      </c>
      <c r="C72" s="39">
        <v>3.4821</v>
      </c>
      <c r="D72" s="39">
        <v>12.336600000000001</v>
      </c>
      <c r="E72" s="39">
        <v>13.909700000000001</v>
      </c>
      <c r="F72" s="39">
        <v>18.400300000000001</v>
      </c>
      <c r="G72" s="39">
        <v>16.6478</v>
      </c>
      <c r="H72" s="39">
        <v>6.7845000000000004</v>
      </c>
      <c r="I72" s="39">
        <v>19.148499999999999</v>
      </c>
      <c r="J72" s="39">
        <v>20.735700000000001</v>
      </c>
      <c r="K72" s="39">
        <v>19.161200000000001</v>
      </c>
      <c r="L72" s="39">
        <v>5.9814999999999996</v>
      </c>
      <c r="M72" s="39">
        <v>1.0549999999999999</v>
      </c>
      <c r="N72" s="39">
        <v>6.6932</v>
      </c>
      <c r="O72" s="39">
        <v>9.1058000000000003</v>
      </c>
      <c r="P72" s="39">
        <v>8</v>
      </c>
    </row>
    <row r="73" spans="1:16" hidden="1" outlineLevel="1" collapsed="1">
      <c r="A73" s="9">
        <v>42430</v>
      </c>
      <c r="B73" s="39">
        <v>12.634600000000001</v>
      </c>
      <c r="C73" s="39">
        <v>6.3433999999999999</v>
      </c>
      <c r="D73" s="39">
        <v>13.156499999999999</v>
      </c>
      <c r="E73" s="39">
        <v>14.042400000000001</v>
      </c>
      <c r="F73" s="39">
        <v>15.7455</v>
      </c>
      <c r="G73" s="39">
        <v>17.165299999999998</v>
      </c>
      <c r="H73" s="39">
        <v>10.187799999999999</v>
      </c>
      <c r="I73" s="39">
        <v>18.444900000000001</v>
      </c>
      <c r="J73" s="39">
        <v>19.706</v>
      </c>
      <c r="K73" s="39">
        <v>18.154800000000002</v>
      </c>
      <c r="L73" s="39">
        <v>6.6477000000000004</v>
      </c>
      <c r="M73" s="39">
        <v>1.4689000000000001</v>
      </c>
      <c r="N73" s="39">
        <v>6.3834999999999997</v>
      </c>
      <c r="O73" s="39">
        <v>8.5187000000000008</v>
      </c>
      <c r="P73" s="39">
        <v>9.4963999999999995</v>
      </c>
    </row>
    <row r="74" spans="1:16" hidden="1" outlineLevel="1" collapsed="1">
      <c r="A74" s="9">
        <v>42461</v>
      </c>
      <c r="B74" s="39">
        <v>12.7074</v>
      </c>
      <c r="C74" s="39">
        <v>5.9352999999999998</v>
      </c>
      <c r="D74" s="39">
        <v>12.789300000000001</v>
      </c>
      <c r="E74" s="39">
        <v>14.1518</v>
      </c>
      <c r="F74" s="39">
        <v>17.748899999999999</v>
      </c>
      <c r="G74" s="39">
        <v>16.822800000000001</v>
      </c>
      <c r="H74" s="39">
        <v>9.59</v>
      </c>
      <c r="I74" s="39">
        <v>18.119199999999999</v>
      </c>
      <c r="J74" s="39">
        <v>19.055700000000002</v>
      </c>
      <c r="K74" s="39">
        <v>20.206499999999998</v>
      </c>
      <c r="L74" s="39">
        <v>6.0811999999999999</v>
      </c>
      <c r="M74" s="39">
        <v>1.5533999999999999</v>
      </c>
      <c r="N74" s="39">
        <v>6.0125000000000002</v>
      </c>
      <c r="O74" s="39">
        <v>8.125</v>
      </c>
      <c r="P74" s="39">
        <v>12.945499999999999</v>
      </c>
    </row>
    <row r="75" spans="1:16" hidden="1" outlineLevel="1" collapsed="1">
      <c r="A75" s="9">
        <v>42491</v>
      </c>
      <c r="B75" s="39">
        <v>11.960900000000001</v>
      </c>
      <c r="C75" s="39">
        <v>4.5583999999999998</v>
      </c>
      <c r="D75" s="39">
        <v>13.915699999999999</v>
      </c>
      <c r="E75" s="39">
        <v>13.133100000000001</v>
      </c>
      <c r="F75" s="39">
        <v>8.6988000000000003</v>
      </c>
      <c r="G75" s="39">
        <v>15.428800000000001</v>
      </c>
      <c r="H75" s="39">
        <v>8.2172000000000001</v>
      </c>
      <c r="I75" s="39">
        <v>16.797000000000001</v>
      </c>
      <c r="J75" s="39">
        <v>18.206600000000002</v>
      </c>
      <c r="K75" s="39">
        <v>17.237100000000002</v>
      </c>
      <c r="L75" s="39">
        <v>5.9267000000000003</v>
      </c>
      <c r="M75" s="39">
        <v>1.2937000000000001</v>
      </c>
      <c r="N75" s="39">
        <v>6.1490999999999998</v>
      </c>
      <c r="O75" s="39">
        <v>7.4592000000000001</v>
      </c>
      <c r="P75" s="39" t="s">
        <v>265</v>
      </c>
    </row>
    <row r="76" spans="1:16" hidden="1" outlineLevel="1" collapsed="1">
      <c r="A76" s="9">
        <v>42522</v>
      </c>
      <c r="B76" s="39">
        <v>11.306699999999999</v>
      </c>
      <c r="C76" s="39">
        <v>4.0343</v>
      </c>
      <c r="D76" s="39">
        <v>12.945600000000001</v>
      </c>
      <c r="E76" s="39">
        <v>13.4145</v>
      </c>
      <c r="F76" s="39">
        <v>15.923</v>
      </c>
      <c r="G76" s="39">
        <v>14.9306</v>
      </c>
      <c r="H76" s="39">
        <v>7.7279999999999998</v>
      </c>
      <c r="I76" s="39">
        <v>17.0351</v>
      </c>
      <c r="J76" s="39">
        <v>18.249400000000001</v>
      </c>
      <c r="K76" s="39">
        <v>17.1661</v>
      </c>
      <c r="L76" s="39">
        <v>4.8151000000000002</v>
      </c>
      <c r="M76" s="39">
        <v>1.0156000000000001</v>
      </c>
      <c r="N76" s="39">
        <v>5.3254999999999999</v>
      </c>
      <c r="O76" s="39">
        <v>7.2617000000000003</v>
      </c>
      <c r="P76" s="39">
        <v>6.8552</v>
      </c>
    </row>
    <row r="77" spans="1:16" hidden="1" outlineLevel="1" collapsed="1">
      <c r="A77" s="9">
        <v>42552</v>
      </c>
      <c r="B77" s="39">
        <v>10.7898</v>
      </c>
      <c r="C77" s="39">
        <v>4.4471999999999996</v>
      </c>
      <c r="D77" s="39">
        <v>12.0945</v>
      </c>
      <c r="E77" s="39">
        <v>13.2994</v>
      </c>
      <c r="F77" s="39">
        <v>8.9563000000000006</v>
      </c>
      <c r="G77" s="39">
        <v>14.3385</v>
      </c>
      <c r="H77" s="39">
        <v>7.6086</v>
      </c>
      <c r="I77" s="39">
        <v>16.419699999999999</v>
      </c>
      <c r="J77" s="39">
        <v>16.7681</v>
      </c>
      <c r="K77" s="39">
        <v>19.105699999999999</v>
      </c>
      <c r="L77" s="39">
        <v>4.6852999999999998</v>
      </c>
      <c r="M77" s="39">
        <v>0.93659999999999999</v>
      </c>
      <c r="N77" s="39">
        <v>5.2217000000000002</v>
      </c>
      <c r="O77" s="39">
        <v>6.4814999999999996</v>
      </c>
      <c r="P77" s="39">
        <v>2.4077999999999999</v>
      </c>
    </row>
    <row r="78" spans="1:16" hidden="1" outlineLevel="1" collapsed="1">
      <c r="A78" s="9">
        <v>42583</v>
      </c>
      <c r="B78" s="39">
        <v>9.8585999999999991</v>
      </c>
      <c r="C78" s="39">
        <v>2.4567999999999999</v>
      </c>
      <c r="D78" s="39">
        <v>11.457700000000001</v>
      </c>
      <c r="E78" s="39">
        <v>13.337</v>
      </c>
      <c r="F78" s="39">
        <v>9.1359999999999992</v>
      </c>
      <c r="G78" s="39">
        <v>13.903</v>
      </c>
      <c r="H78" s="39">
        <v>5.8501000000000003</v>
      </c>
      <c r="I78" s="39">
        <v>16.507899999999999</v>
      </c>
      <c r="J78" s="39">
        <v>17.872</v>
      </c>
      <c r="K78" s="39">
        <v>18.864100000000001</v>
      </c>
      <c r="L78" s="39">
        <v>3.7624</v>
      </c>
      <c r="M78" s="39">
        <v>1.004</v>
      </c>
      <c r="N78" s="39">
        <v>4.7274000000000003</v>
      </c>
      <c r="O78" s="39">
        <v>5.6211000000000002</v>
      </c>
      <c r="P78" s="39">
        <v>5.2949999999999999</v>
      </c>
    </row>
    <row r="79" spans="1:16" hidden="1" outlineLevel="1" collapsed="1">
      <c r="A79" s="9">
        <v>42614</v>
      </c>
      <c r="B79" s="39">
        <v>9.1974999999999998</v>
      </c>
      <c r="C79" s="39">
        <v>2.5543999999999998</v>
      </c>
      <c r="D79" s="39">
        <v>11.1823</v>
      </c>
      <c r="E79" s="39">
        <v>12.1882</v>
      </c>
      <c r="F79" s="39">
        <v>7.923</v>
      </c>
      <c r="G79" s="39">
        <v>13.569100000000001</v>
      </c>
      <c r="H79" s="39">
        <v>5.6669</v>
      </c>
      <c r="I79" s="39">
        <v>16.084199999999999</v>
      </c>
      <c r="J79" s="39">
        <v>17.398099999999999</v>
      </c>
      <c r="K79" s="39">
        <v>19.082899999999999</v>
      </c>
      <c r="L79" s="39">
        <v>3.8984000000000001</v>
      </c>
      <c r="M79" s="39">
        <v>0.97460000000000002</v>
      </c>
      <c r="N79" s="39">
        <v>4.7758000000000003</v>
      </c>
      <c r="O79" s="39">
        <v>6.0404999999999998</v>
      </c>
      <c r="P79" s="39">
        <v>8.0825999999999993</v>
      </c>
    </row>
    <row r="80" spans="1:16" hidden="1" outlineLevel="1" collapsed="1">
      <c r="A80" s="9">
        <v>42644</v>
      </c>
      <c r="B80" s="39">
        <v>9.6748999999999992</v>
      </c>
      <c r="C80" s="39">
        <v>3.6785000000000001</v>
      </c>
      <c r="D80" s="39">
        <v>11.1683</v>
      </c>
      <c r="E80" s="39">
        <v>12.7843</v>
      </c>
      <c r="F80" s="39">
        <v>9.0632999999999999</v>
      </c>
      <c r="G80" s="39">
        <v>13.384499999999999</v>
      </c>
      <c r="H80" s="39">
        <v>6.1200999999999999</v>
      </c>
      <c r="I80" s="39">
        <v>16.041</v>
      </c>
      <c r="J80" s="39">
        <v>18.044499999999999</v>
      </c>
      <c r="K80" s="39">
        <v>17.8781</v>
      </c>
      <c r="L80" s="39">
        <v>4.55</v>
      </c>
      <c r="M80" s="39">
        <v>1.0024999999999999</v>
      </c>
      <c r="N80" s="39">
        <v>5.2366999999999999</v>
      </c>
      <c r="O80" s="39">
        <v>7.3792</v>
      </c>
      <c r="P80" s="39">
        <v>1.3096000000000001</v>
      </c>
    </row>
    <row r="81" spans="1:16" hidden="1" outlineLevel="1" collapsed="1">
      <c r="A81" s="9">
        <v>42675</v>
      </c>
      <c r="B81" s="39">
        <v>9.9475999999999996</v>
      </c>
      <c r="C81" s="39">
        <v>4.9389000000000003</v>
      </c>
      <c r="D81" s="39">
        <v>13.282</v>
      </c>
      <c r="E81" s="39">
        <v>12.4299</v>
      </c>
      <c r="F81" s="39">
        <v>15.2872</v>
      </c>
      <c r="G81" s="39">
        <v>13.3117</v>
      </c>
      <c r="H81" s="39">
        <v>5.6493000000000002</v>
      </c>
      <c r="I81" s="39">
        <v>16.317</v>
      </c>
      <c r="J81" s="39">
        <v>15.8734</v>
      </c>
      <c r="K81" s="39">
        <v>19.003699999999998</v>
      </c>
      <c r="L81" s="39">
        <v>5.0030000000000001</v>
      </c>
      <c r="M81" s="39">
        <v>0.9829</v>
      </c>
      <c r="N81" s="39">
        <v>5.3795000000000002</v>
      </c>
      <c r="O81" s="39">
        <v>7.6340000000000003</v>
      </c>
      <c r="P81" s="39">
        <v>3.4502000000000002</v>
      </c>
    </row>
    <row r="82" spans="1:16" hidden="1" outlineLevel="1" collapsed="1">
      <c r="A82" s="9">
        <v>42705</v>
      </c>
      <c r="B82" s="39">
        <v>9.5800999999999998</v>
      </c>
      <c r="C82" s="39">
        <v>5.4894999999999996</v>
      </c>
      <c r="D82" s="39">
        <v>11.8956</v>
      </c>
      <c r="E82" s="39">
        <v>12.311299999999999</v>
      </c>
      <c r="F82" s="39">
        <v>13.3626</v>
      </c>
      <c r="G82" s="39">
        <v>12.832000000000001</v>
      </c>
      <c r="H82" s="39">
        <v>4.5148999999999999</v>
      </c>
      <c r="I82" s="39">
        <v>16.410499999999999</v>
      </c>
      <c r="J82" s="39">
        <v>18.186</v>
      </c>
      <c r="K82" s="39">
        <v>19.017700000000001</v>
      </c>
      <c r="L82" s="39">
        <v>5.2408999999999999</v>
      </c>
      <c r="M82" s="39">
        <v>0.97209999999999996</v>
      </c>
      <c r="N82" s="39">
        <v>5.4824999999999999</v>
      </c>
      <c r="O82" s="39">
        <v>7.9375</v>
      </c>
      <c r="P82" s="39">
        <v>9.4451999999999998</v>
      </c>
    </row>
    <row r="83" spans="1:16" hidden="1" outlineLevel="1" collapsed="1">
      <c r="A83" s="9">
        <v>42736</v>
      </c>
      <c r="B83" s="39">
        <v>10.0236</v>
      </c>
      <c r="C83" s="39">
        <v>3.8386999999999998</v>
      </c>
      <c r="D83" s="39">
        <v>10.7094</v>
      </c>
      <c r="E83" s="39">
        <v>12.396699999999999</v>
      </c>
      <c r="F83" s="39">
        <v>14.7165</v>
      </c>
      <c r="G83" s="39">
        <v>14.180199999999999</v>
      </c>
      <c r="H83" s="39">
        <v>4.6422999999999996</v>
      </c>
      <c r="I83" s="39">
        <v>16.145600000000002</v>
      </c>
      <c r="J83" s="39">
        <v>17.9999</v>
      </c>
      <c r="K83" s="39">
        <v>20.482199999999999</v>
      </c>
      <c r="L83" s="39">
        <v>4.8963999999999999</v>
      </c>
      <c r="M83" s="39">
        <v>1.0275000000000001</v>
      </c>
      <c r="N83" s="39">
        <v>5.0503</v>
      </c>
      <c r="O83" s="39">
        <v>6.9118000000000004</v>
      </c>
      <c r="P83" s="39">
        <v>7.9954000000000001</v>
      </c>
    </row>
    <row r="84" spans="1:16" hidden="1" outlineLevel="1" collapsed="1">
      <c r="A84" s="9">
        <v>42767</v>
      </c>
      <c r="B84" s="39">
        <v>9.2720000000000002</v>
      </c>
      <c r="C84" s="39">
        <v>3.9115000000000002</v>
      </c>
      <c r="D84" s="39">
        <v>10.7029</v>
      </c>
      <c r="E84" s="39">
        <v>11.9832</v>
      </c>
      <c r="F84" s="39">
        <v>14.8712</v>
      </c>
      <c r="G84" s="39">
        <v>13.2355</v>
      </c>
      <c r="H84" s="39">
        <v>6.2747999999999999</v>
      </c>
      <c r="I84" s="39">
        <v>15.4192</v>
      </c>
      <c r="J84" s="39">
        <v>17.286100000000001</v>
      </c>
      <c r="K84" s="39">
        <v>18.053599999999999</v>
      </c>
      <c r="L84" s="39">
        <v>4.1616999999999997</v>
      </c>
      <c r="M84" s="39">
        <v>0.97119999999999995</v>
      </c>
      <c r="N84" s="39">
        <v>4.3997999999999999</v>
      </c>
      <c r="O84" s="39">
        <v>6.8362999999999996</v>
      </c>
      <c r="P84" s="39">
        <v>6.75</v>
      </c>
    </row>
    <row r="85" spans="1:16" hidden="1" outlineLevel="1" collapsed="1">
      <c r="A85" s="9">
        <v>42795</v>
      </c>
      <c r="B85" s="39">
        <v>9.0521999999999991</v>
      </c>
      <c r="C85" s="39">
        <v>3.8418999999999999</v>
      </c>
      <c r="D85" s="39">
        <v>9.8223000000000003</v>
      </c>
      <c r="E85" s="39">
        <v>12.462300000000001</v>
      </c>
      <c r="F85" s="39">
        <v>14.797000000000001</v>
      </c>
      <c r="G85" s="39">
        <v>13.1744</v>
      </c>
      <c r="H85" s="39">
        <v>5.7986000000000004</v>
      </c>
      <c r="I85" s="39">
        <v>15.1075</v>
      </c>
      <c r="J85" s="39">
        <v>16.954699999999999</v>
      </c>
      <c r="K85" s="39">
        <v>18.236999999999998</v>
      </c>
      <c r="L85" s="39">
        <v>3.4895</v>
      </c>
      <c r="M85" s="39">
        <v>0.97250000000000003</v>
      </c>
      <c r="N85" s="39">
        <v>4.0777999999999999</v>
      </c>
      <c r="O85" s="39">
        <v>5.8323</v>
      </c>
      <c r="P85" s="39">
        <v>7.8356000000000003</v>
      </c>
    </row>
    <row r="86" spans="1:16" hidden="1" outlineLevel="1" collapsed="1">
      <c r="A86" s="9">
        <v>42826</v>
      </c>
      <c r="B86" s="39">
        <v>8.2687000000000008</v>
      </c>
      <c r="C86" s="39">
        <v>5.4935999999999998</v>
      </c>
      <c r="D86" s="39">
        <v>9.5185999999999993</v>
      </c>
      <c r="E86" s="39">
        <v>10.401</v>
      </c>
      <c r="F86" s="39">
        <v>14.773999999999999</v>
      </c>
      <c r="G86" s="39">
        <v>12.2302</v>
      </c>
      <c r="H86" s="39">
        <v>5.5328999999999997</v>
      </c>
      <c r="I86" s="39">
        <v>14.424799999999999</v>
      </c>
      <c r="J86" s="39">
        <v>16.407599999999999</v>
      </c>
      <c r="K86" s="39">
        <v>18.223500000000001</v>
      </c>
      <c r="L86" s="39">
        <v>3.5503999999999998</v>
      </c>
      <c r="M86" s="39">
        <v>1.0145999999999999</v>
      </c>
      <c r="N86" s="39">
        <v>4.0956999999999999</v>
      </c>
      <c r="O86" s="39">
        <v>5.7362000000000002</v>
      </c>
      <c r="P86" s="39">
        <v>12.304399999999999</v>
      </c>
    </row>
    <row r="87" spans="1:16" hidden="1" outlineLevel="1" collapsed="1">
      <c r="A87" s="9">
        <v>42856</v>
      </c>
      <c r="B87" s="39">
        <v>7.5107999999999997</v>
      </c>
      <c r="C87" s="39">
        <v>3.7393000000000001</v>
      </c>
      <c r="D87" s="39">
        <v>11.379799999999999</v>
      </c>
      <c r="E87" s="39">
        <v>9.5823999999999998</v>
      </c>
      <c r="F87" s="39">
        <v>17.124199999999998</v>
      </c>
      <c r="G87" s="39">
        <v>11.225099999999999</v>
      </c>
      <c r="H87" s="39">
        <v>4.0891999999999999</v>
      </c>
      <c r="I87" s="39">
        <v>13.6167</v>
      </c>
      <c r="J87" s="39">
        <v>15.715999999999999</v>
      </c>
      <c r="K87" s="39">
        <v>17.184899999999999</v>
      </c>
      <c r="L87" s="39">
        <v>3.1774</v>
      </c>
      <c r="M87" s="39">
        <v>0.99719999999999998</v>
      </c>
      <c r="N87" s="39">
        <v>3.5421999999999998</v>
      </c>
      <c r="O87" s="39">
        <v>5.0591999999999997</v>
      </c>
      <c r="P87" s="39">
        <v>6.75</v>
      </c>
    </row>
    <row r="88" spans="1:16" hidden="1" outlineLevel="1" collapsed="1">
      <c r="A88" s="9">
        <v>42887</v>
      </c>
      <c r="B88" s="39">
        <v>7.9198000000000004</v>
      </c>
      <c r="C88" s="39">
        <v>2.6974999999999998</v>
      </c>
      <c r="D88" s="39">
        <v>9.6709999999999994</v>
      </c>
      <c r="E88" s="39">
        <v>10.629</v>
      </c>
      <c r="F88" s="39">
        <v>10.4122</v>
      </c>
      <c r="G88" s="39">
        <v>11.8727</v>
      </c>
      <c r="H88" s="39">
        <v>5.2225999999999999</v>
      </c>
      <c r="I88" s="39">
        <v>14.239800000000001</v>
      </c>
      <c r="J88" s="39">
        <v>15.103899999999999</v>
      </c>
      <c r="K88" s="39">
        <v>16.501100000000001</v>
      </c>
      <c r="L88" s="39">
        <v>3.2065999999999999</v>
      </c>
      <c r="M88" s="39">
        <v>0.95550000000000002</v>
      </c>
      <c r="N88" s="39">
        <v>3.7404999999999999</v>
      </c>
      <c r="O88" s="39">
        <v>4.8270999999999997</v>
      </c>
      <c r="P88" s="39">
        <v>7.2497999999999996</v>
      </c>
    </row>
    <row r="89" spans="1:16" hidden="1" outlineLevel="1" collapsed="1">
      <c r="A89" s="9">
        <v>42917</v>
      </c>
      <c r="B89" s="39">
        <v>7.617</v>
      </c>
      <c r="C89" s="39">
        <v>1.9550000000000001</v>
      </c>
      <c r="D89" s="39">
        <v>9.0350000000000001</v>
      </c>
      <c r="E89" s="39">
        <v>9.4581999999999997</v>
      </c>
      <c r="F89" s="39">
        <v>16.2592</v>
      </c>
      <c r="G89" s="39">
        <v>11.8118</v>
      </c>
      <c r="H89" s="39">
        <v>3.1526000000000001</v>
      </c>
      <c r="I89" s="39">
        <v>14.0929</v>
      </c>
      <c r="J89" s="39">
        <v>15.6203</v>
      </c>
      <c r="K89" s="39">
        <v>16.852499999999999</v>
      </c>
      <c r="L89" s="39">
        <v>3.0272999999999999</v>
      </c>
      <c r="M89" s="39">
        <v>0.97740000000000005</v>
      </c>
      <c r="N89" s="39">
        <v>3.5032000000000001</v>
      </c>
      <c r="O89" s="39">
        <v>4.5662000000000003</v>
      </c>
      <c r="P89" s="39">
        <v>3.8849</v>
      </c>
    </row>
    <row r="90" spans="1:16" hidden="1" outlineLevel="1" collapsed="1">
      <c r="A90" s="9">
        <v>42948</v>
      </c>
      <c r="B90" s="39">
        <v>7.0242000000000004</v>
      </c>
      <c r="C90" s="39">
        <v>1.9076</v>
      </c>
      <c r="D90" s="39">
        <v>10.023099999999999</v>
      </c>
      <c r="E90" s="39">
        <v>12.515499999999999</v>
      </c>
      <c r="F90" s="39">
        <v>12.2822</v>
      </c>
      <c r="G90" s="39">
        <v>10.8704</v>
      </c>
      <c r="H90" s="39">
        <v>3.9272999999999998</v>
      </c>
      <c r="I90" s="39">
        <v>13.1427</v>
      </c>
      <c r="J90" s="39">
        <v>14.9308</v>
      </c>
      <c r="K90" s="39">
        <v>14.7164</v>
      </c>
      <c r="L90" s="39">
        <v>2.7557999999999998</v>
      </c>
      <c r="M90" s="39">
        <v>0.94030000000000002</v>
      </c>
      <c r="N90" s="39">
        <v>3.2381000000000002</v>
      </c>
      <c r="O90" s="39">
        <v>4.0697999999999999</v>
      </c>
      <c r="P90" s="39">
        <v>6.75</v>
      </c>
    </row>
    <row r="91" spans="1:16" hidden="1" outlineLevel="1" collapsed="1">
      <c r="A91" s="9">
        <v>42979</v>
      </c>
      <c r="B91" s="39">
        <v>6.5186999999999999</v>
      </c>
      <c r="C91" s="39">
        <v>1.7302</v>
      </c>
      <c r="D91" s="39">
        <v>8.3949999999999996</v>
      </c>
      <c r="E91" s="39">
        <v>7.2154999999999996</v>
      </c>
      <c r="F91" s="39">
        <v>15.895099999999999</v>
      </c>
      <c r="G91" s="39">
        <v>10.2547</v>
      </c>
      <c r="H91" s="39">
        <v>3.5834999999999999</v>
      </c>
      <c r="I91" s="39">
        <v>12.668799999999999</v>
      </c>
      <c r="J91" s="39">
        <v>14.1957</v>
      </c>
      <c r="K91" s="39">
        <v>18.9602</v>
      </c>
      <c r="L91" s="39">
        <v>2.5975000000000001</v>
      </c>
      <c r="M91" s="39">
        <v>0.91190000000000004</v>
      </c>
      <c r="N91" s="39">
        <v>3.0716999999999999</v>
      </c>
      <c r="O91" s="39">
        <v>4.0857000000000001</v>
      </c>
      <c r="P91" s="39">
        <v>2.0093999999999999</v>
      </c>
    </row>
    <row r="92" spans="1:16" hidden="1" outlineLevel="1" collapsed="1">
      <c r="A92" s="9">
        <v>43009</v>
      </c>
      <c r="B92" s="39">
        <v>5.9530000000000003</v>
      </c>
      <c r="C92" s="39">
        <v>1.7897000000000001</v>
      </c>
      <c r="D92" s="39">
        <v>7.9330999999999996</v>
      </c>
      <c r="E92" s="39">
        <v>7.5362999999999998</v>
      </c>
      <c r="F92" s="39">
        <v>12.0479</v>
      </c>
      <c r="G92" s="39">
        <v>10.1564</v>
      </c>
      <c r="H92" s="39">
        <v>2.9557000000000002</v>
      </c>
      <c r="I92" s="39">
        <v>12.6782</v>
      </c>
      <c r="J92" s="39">
        <v>13.7499</v>
      </c>
      <c r="K92" s="39">
        <v>15.2697</v>
      </c>
      <c r="L92" s="39">
        <v>2.6634000000000002</v>
      </c>
      <c r="M92" s="39">
        <v>0.94479999999999997</v>
      </c>
      <c r="N92" s="39">
        <v>3.0531000000000001</v>
      </c>
      <c r="O92" s="39">
        <v>4.1486999999999998</v>
      </c>
      <c r="P92" s="39">
        <v>7.6577000000000002</v>
      </c>
    </row>
    <row r="93" spans="1:16" hidden="1" outlineLevel="1" collapsed="1">
      <c r="A93" s="9">
        <v>43040</v>
      </c>
      <c r="B93" s="39">
        <v>6.5332999999999997</v>
      </c>
      <c r="C93" s="39">
        <v>1.6897</v>
      </c>
      <c r="D93" s="39">
        <v>8.4976000000000003</v>
      </c>
      <c r="E93" s="39">
        <v>11.209300000000001</v>
      </c>
      <c r="F93" s="39">
        <v>16.7257</v>
      </c>
      <c r="G93" s="39">
        <v>10.730700000000001</v>
      </c>
      <c r="H93" s="39">
        <v>2.5181</v>
      </c>
      <c r="I93" s="39">
        <v>13.5837</v>
      </c>
      <c r="J93" s="39">
        <v>13.654500000000001</v>
      </c>
      <c r="K93" s="39">
        <v>17.398099999999999</v>
      </c>
      <c r="L93" s="39">
        <v>2.3188</v>
      </c>
      <c r="M93" s="39">
        <v>0.94469999999999998</v>
      </c>
      <c r="N93" s="39">
        <v>2.6478999999999999</v>
      </c>
      <c r="O93" s="39">
        <v>3.9201999999999999</v>
      </c>
      <c r="P93" s="39">
        <v>8.1857000000000006</v>
      </c>
    </row>
    <row r="94" spans="1:16" hidden="1" outlineLevel="1" collapsed="1">
      <c r="A94" s="9">
        <v>43070</v>
      </c>
      <c r="B94" s="39">
        <v>6.8028000000000004</v>
      </c>
      <c r="C94" s="39">
        <v>1.9924999999999999</v>
      </c>
      <c r="D94" s="39">
        <v>8.7461000000000002</v>
      </c>
      <c r="E94" s="39">
        <v>9.1996000000000002</v>
      </c>
      <c r="F94" s="39">
        <v>12.958600000000001</v>
      </c>
      <c r="G94" s="39">
        <v>10.877700000000001</v>
      </c>
      <c r="H94" s="39">
        <v>3.1616</v>
      </c>
      <c r="I94" s="39">
        <v>13.420299999999999</v>
      </c>
      <c r="J94" s="39">
        <v>16.017299999999999</v>
      </c>
      <c r="K94" s="39">
        <v>16.949100000000001</v>
      </c>
      <c r="L94" s="39">
        <v>2.5333999999999999</v>
      </c>
      <c r="M94" s="39">
        <v>0.97740000000000005</v>
      </c>
      <c r="N94" s="39">
        <v>2.7515000000000001</v>
      </c>
      <c r="O94" s="39">
        <v>5.2812999999999999</v>
      </c>
      <c r="P94" s="39">
        <v>7.593</v>
      </c>
    </row>
    <row r="95" spans="1:16" hidden="1" outlineLevel="1" collapsed="1">
      <c r="A95" s="9">
        <v>43101</v>
      </c>
      <c r="B95" s="39">
        <v>6.7145000000000001</v>
      </c>
      <c r="C95" s="39">
        <v>1.8742000000000001</v>
      </c>
      <c r="D95" s="39">
        <v>8.3948999999999998</v>
      </c>
      <c r="E95" s="39">
        <v>9.3170000000000002</v>
      </c>
      <c r="F95" s="39">
        <v>7.9695</v>
      </c>
      <c r="G95" s="39">
        <v>11.15</v>
      </c>
      <c r="H95" s="39">
        <v>3.2686000000000002</v>
      </c>
      <c r="I95" s="39">
        <v>13.4109</v>
      </c>
      <c r="J95" s="39">
        <v>15.5403</v>
      </c>
      <c r="K95" s="39">
        <v>17.6417</v>
      </c>
      <c r="L95" s="39">
        <v>2.4742999999999999</v>
      </c>
      <c r="M95" s="39">
        <v>0.98009999999999997</v>
      </c>
      <c r="N95" s="39">
        <v>2.8058999999999998</v>
      </c>
      <c r="O95" s="39">
        <v>5.8537999999999997</v>
      </c>
      <c r="P95" s="39">
        <v>6.1307</v>
      </c>
    </row>
    <row r="96" spans="1:16" hidden="1" outlineLevel="1" collapsed="1">
      <c r="A96" s="9">
        <v>43132</v>
      </c>
      <c r="B96" s="39">
        <v>7.0556999999999999</v>
      </c>
      <c r="C96" s="39">
        <v>1.6188</v>
      </c>
      <c r="D96" s="39">
        <v>8.5078999999999994</v>
      </c>
      <c r="E96" s="39">
        <v>8.9510000000000005</v>
      </c>
      <c r="F96" s="39">
        <v>10.0693</v>
      </c>
      <c r="G96" s="39">
        <v>11.192299999999999</v>
      </c>
      <c r="H96" s="39">
        <v>2.5924999999999998</v>
      </c>
      <c r="I96" s="39">
        <v>13.481</v>
      </c>
      <c r="J96" s="39">
        <v>15.460599999999999</v>
      </c>
      <c r="K96" s="39">
        <v>18.143699999999999</v>
      </c>
      <c r="L96" s="39">
        <v>2.2410999999999999</v>
      </c>
      <c r="M96" s="39">
        <v>0.97719999999999996</v>
      </c>
      <c r="N96" s="39">
        <v>2.6535000000000002</v>
      </c>
      <c r="O96" s="39">
        <v>4.4901999999999997</v>
      </c>
      <c r="P96" s="39">
        <v>4.1329000000000002</v>
      </c>
    </row>
    <row r="97" spans="1:16" hidden="1" outlineLevel="1" collapsed="1">
      <c r="A97" s="9">
        <v>43160</v>
      </c>
      <c r="B97" s="39">
        <v>7.1188000000000002</v>
      </c>
      <c r="C97" s="39">
        <v>1.4325000000000001</v>
      </c>
      <c r="D97" s="39">
        <v>8.9010999999999996</v>
      </c>
      <c r="E97" s="39">
        <v>10.401300000000001</v>
      </c>
      <c r="F97" s="39">
        <v>5.0667999999999997</v>
      </c>
      <c r="G97" s="39">
        <v>10.8834</v>
      </c>
      <c r="H97" s="39">
        <v>2.2783000000000002</v>
      </c>
      <c r="I97" s="39">
        <v>13.6991</v>
      </c>
      <c r="J97" s="39">
        <v>15.1051</v>
      </c>
      <c r="K97" s="39">
        <v>14.447699999999999</v>
      </c>
      <c r="L97" s="39">
        <v>2.2526999999999999</v>
      </c>
      <c r="M97" s="39">
        <v>0.97250000000000003</v>
      </c>
      <c r="N97" s="39">
        <v>2.4487999999999999</v>
      </c>
      <c r="O97" s="39">
        <v>5.6551999999999998</v>
      </c>
      <c r="P97" s="39">
        <v>7.7317999999999998</v>
      </c>
    </row>
    <row r="98" spans="1:16" hidden="1" outlineLevel="1" collapsed="1">
      <c r="A98" s="9">
        <v>43191</v>
      </c>
      <c r="B98" s="39">
        <v>6.8613999999999997</v>
      </c>
      <c r="C98" s="39">
        <v>1.6889000000000001</v>
      </c>
      <c r="D98" s="39">
        <v>8.2306000000000008</v>
      </c>
      <c r="E98" s="39">
        <v>7.4257999999999997</v>
      </c>
      <c r="F98" s="39">
        <v>14.623699999999999</v>
      </c>
      <c r="G98" s="39">
        <v>11.0228</v>
      </c>
      <c r="H98" s="39">
        <v>2.3780000000000001</v>
      </c>
      <c r="I98" s="39">
        <v>13.732699999999999</v>
      </c>
      <c r="J98" s="39">
        <v>14.3865</v>
      </c>
      <c r="K98" s="39">
        <v>17.071400000000001</v>
      </c>
      <c r="L98" s="39">
        <v>2.0697999999999999</v>
      </c>
      <c r="M98" s="39">
        <v>0.97629999999999995</v>
      </c>
      <c r="N98" s="39">
        <v>2.4647000000000001</v>
      </c>
      <c r="O98" s="39">
        <v>3.7911000000000001</v>
      </c>
      <c r="P98" s="39">
        <v>7.7477999999999998</v>
      </c>
    </row>
    <row r="99" spans="1:16" hidden="1" outlineLevel="1" collapsed="1">
      <c r="A99" s="9">
        <v>43221</v>
      </c>
      <c r="B99" s="39">
        <v>6.6813000000000002</v>
      </c>
      <c r="C99" s="39">
        <v>1.4293</v>
      </c>
      <c r="D99" s="39">
        <v>8.532</v>
      </c>
      <c r="E99" s="39">
        <v>14.8462</v>
      </c>
      <c r="F99" s="39">
        <v>11.5105</v>
      </c>
      <c r="G99" s="39">
        <v>10.527900000000001</v>
      </c>
      <c r="H99" s="39">
        <v>2.1743000000000001</v>
      </c>
      <c r="I99" s="39">
        <v>13.663600000000001</v>
      </c>
      <c r="J99" s="39">
        <v>14.414099999999999</v>
      </c>
      <c r="K99" s="39">
        <v>16.819500000000001</v>
      </c>
      <c r="L99" s="39">
        <v>1.9879</v>
      </c>
      <c r="M99" s="39">
        <v>0.99080000000000001</v>
      </c>
      <c r="N99" s="39">
        <v>2.4557000000000002</v>
      </c>
      <c r="O99" s="39">
        <v>4.3766999999999996</v>
      </c>
      <c r="P99" s="39">
        <v>4.4366000000000003</v>
      </c>
    </row>
    <row r="100" spans="1:16" hidden="1" outlineLevel="1" collapsed="1">
      <c r="A100" s="9">
        <v>43252</v>
      </c>
      <c r="B100" s="39">
        <v>6.7839</v>
      </c>
      <c r="C100" s="39">
        <v>1.4746999999999999</v>
      </c>
      <c r="D100" s="39">
        <v>9.0100999999999996</v>
      </c>
      <c r="E100" s="39">
        <v>9.6283999999999992</v>
      </c>
      <c r="F100" s="39">
        <v>9.6834000000000007</v>
      </c>
      <c r="G100" s="39">
        <v>10.546799999999999</v>
      </c>
      <c r="H100" s="39">
        <v>2.1535000000000002</v>
      </c>
      <c r="I100" s="39">
        <v>13.6625</v>
      </c>
      <c r="J100" s="39">
        <v>14.572699999999999</v>
      </c>
      <c r="K100" s="39">
        <v>16.738299999999999</v>
      </c>
      <c r="L100" s="39">
        <v>1.8613999999999999</v>
      </c>
      <c r="M100" s="39">
        <v>0.99350000000000005</v>
      </c>
      <c r="N100" s="39">
        <v>2.3016999999999999</v>
      </c>
      <c r="O100" s="39">
        <v>4.1189999999999998</v>
      </c>
      <c r="P100" s="39">
        <v>7.1677</v>
      </c>
    </row>
    <row r="101" spans="1:16" hidden="1" outlineLevel="1" collapsed="1">
      <c r="A101" s="9">
        <v>43282</v>
      </c>
      <c r="B101" s="39">
        <v>6.9352999999999998</v>
      </c>
      <c r="C101" s="39">
        <v>1.8065</v>
      </c>
      <c r="D101" s="39">
        <v>8.7112999999999996</v>
      </c>
      <c r="E101" s="39">
        <v>8.9824000000000002</v>
      </c>
      <c r="F101" s="39">
        <v>9.9135000000000009</v>
      </c>
      <c r="G101" s="39">
        <v>10.657299999999999</v>
      </c>
      <c r="H101" s="39">
        <v>2.1572</v>
      </c>
      <c r="I101" s="39">
        <v>13.567299999999999</v>
      </c>
      <c r="J101" s="39">
        <v>14.6387</v>
      </c>
      <c r="K101" s="39">
        <v>17.071899999999999</v>
      </c>
      <c r="L101" s="39">
        <v>2.0072000000000001</v>
      </c>
      <c r="M101" s="39">
        <v>0.99760000000000004</v>
      </c>
      <c r="N101" s="39">
        <v>2.2888999999999999</v>
      </c>
      <c r="O101" s="39">
        <v>4.3975</v>
      </c>
      <c r="P101" s="39">
        <v>2.3955000000000002</v>
      </c>
    </row>
    <row r="102" spans="1:16" hidden="1" outlineLevel="1" collapsed="1">
      <c r="A102" s="9">
        <v>43313</v>
      </c>
      <c r="B102" s="39">
        <v>6.3695000000000004</v>
      </c>
      <c r="C102" s="39">
        <v>1.5381</v>
      </c>
      <c r="D102" s="39">
        <v>8.3089999999999993</v>
      </c>
      <c r="E102" s="39">
        <v>9.1757000000000009</v>
      </c>
      <c r="F102" s="39">
        <v>16.251200000000001</v>
      </c>
      <c r="G102" s="39">
        <v>10.2651</v>
      </c>
      <c r="H102" s="39">
        <v>2.6480000000000001</v>
      </c>
      <c r="I102" s="39">
        <v>13.513500000000001</v>
      </c>
      <c r="J102" s="39">
        <v>14.738799999999999</v>
      </c>
      <c r="K102" s="39">
        <v>17.004200000000001</v>
      </c>
      <c r="L102" s="39">
        <v>2.1316999999999999</v>
      </c>
      <c r="M102" s="39">
        <v>0.9698</v>
      </c>
      <c r="N102" s="39">
        <v>2.2913000000000001</v>
      </c>
      <c r="O102" s="39">
        <v>4.9576000000000002</v>
      </c>
      <c r="P102" s="39">
        <v>6.75</v>
      </c>
    </row>
    <row r="103" spans="1:16" hidden="1" outlineLevel="1" collapsed="1">
      <c r="A103" s="9">
        <v>43344</v>
      </c>
      <c r="B103" s="39">
        <v>7.0072999999999999</v>
      </c>
      <c r="C103" s="39">
        <v>1.4448000000000001</v>
      </c>
      <c r="D103" s="39">
        <v>8.5931999999999995</v>
      </c>
      <c r="E103" s="39">
        <v>6.4846000000000004</v>
      </c>
      <c r="F103" s="39">
        <v>10.130000000000001</v>
      </c>
      <c r="G103" s="39">
        <v>10.6381</v>
      </c>
      <c r="H103" s="39">
        <v>2.1494</v>
      </c>
      <c r="I103" s="39">
        <v>14.100099999999999</v>
      </c>
      <c r="J103" s="39">
        <v>15.21</v>
      </c>
      <c r="K103" s="39">
        <v>16.996500000000001</v>
      </c>
      <c r="L103" s="39">
        <v>1.9545999999999999</v>
      </c>
      <c r="M103" s="39">
        <v>0.98580000000000001</v>
      </c>
      <c r="N103" s="39">
        <v>2.4074</v>
      </c>
      <c r="O103" s="39">
        <v>3.8250000000000002</v>
      </c>
      <c r="P103" s="39">
        <v>6.0617999999999999</v>
      </c>
    </row>
    <row r="104" spans="1:16" hidden="1" outlineLevel="1" collapsed="1">
      <c r="A104" s="9">
        <v>43374</v>
      </c>
      <c r="B104" s="39">
        <v>6.6844999999999999</v>
      </c>
      <c r="C104" s="39">
        <v>1.4937</v>
      </c>
      <c r="D104" s="39">
        <v>8.4864999999999995</v>
      </c>
      <c r="E104" s="39">
        <v>8.4831000000000003</v>
      </c>
      <c r="F104" s="39">
        <v>13.4923</v>
      </c>
      <c r="G104" s="39">
        <v>10.8226</v>
      </c>
      <c r="H104" s="39">
        <v>2.5024999999999999</v>
      </c>
      <c r="I104" s="39">
        <v>14.008599999999999</v>
      </c>
      <c r="J104" s="39">
        <v>15.680400000000001</v>
      </c>
      <c r="K104" s="39">
        <v>16.9236</v>
      </c>
      <c r="L104" s="39">
        <v>1.8975</v>
      </c>
      <c r="M104" s="39">
        <v>0.99219999999999997</v>
      </c>
      <c r="N104" s="39">
        <v>2.2706</v>
      </c>
      <c r="O104" s="39">
        <v>4.3678999999999997</v>
      </c>
      <c r="P104" s="39">
        <v>6.2066999999999997</v>
      </c>
    </row>
    <row r="105" spans="1:16" hidden="1" outlineLevel="1" collapsed="1">
      <c r="A105" s="9">
        <v>43405</v>
      </c>
      <c r="B105" s="39">
        <v>7.1795</v>
      </c>
      <c r="C105" s="39">
        <v>1.5987</v>
      </c>
      <c r="D105" s="39">
        <v>9.2782</v>
      </c>
      <c r="E105" s="39">
        <v>9.9832999999999998</v>
      </c>
      <c r="F105" s="39">
        <v>15.2919</v>
      </c>
      <c r="G105" s="39">
        <v>10.8666</v>
      </c>
      <c r="H105" s="39">
        <v>2.5186000000000002</v>
      </c>
      <c r="I105" s="39">
        <v>14.1686</v>
      </c>
      <c r="J105" s="39">
        <v>14.961</v>
      </c>
      <c r="K105" s="39">
        <v>17.0078</v>
      </c>
      <c r="L105" s="39">
        <v>2.1259999999999999</v>
      </c>
      <c r="M105" s="39">
        <v>0.98060000000000003</v>
      </c>
      <c r="N105" s="39">
        <v>2.6768999999999998</v>
      </c>
      <c r="O105" s="39">
        <v>4.3766999999999996</v>
      </c>
      <c r="P105" s="39">
        <v>6.25</v>
      </c>
    </row>
    <row r="106" spans="1:16" hidden="1" outlineLevel="1" collapsed="1">
      <c r="A106" s="9">
        <v>43435</v>
      </c>
      <c r="B106" s="39">
        <v>7.3837000000000002</v>
      </c>
      <c r="C106" s="39">
        <v>2.0977000000000001</v>
      </c>
      <c r="D106" s="39">
        <v>11.0106</v>
      </c>
      <c r="E106" s="39">
        <v>12.377000000000001</v>
      </c>
      <c r="F106" s="39">
        <v>7.9515000000000002</v>
      </c>
      <c r="G106" s="39">
        <v>10.9574</v>
      </c>
      <c r="H106" s="39">
        <v>2.7745000000000002</v>
      </c>
      <c r="I106" s="39">
        <v>14.4154</v>
      </c>
      <c r="J106" s="39">
        <v>15.8809</v>
      </c>
      <c r="K106" s="39">
        <v>18.803799999999999</v>
      </c>
      <c r="L106" s="39">
        <v>2.2261000000000002</v>
      </c>
      <c r="M106" s="39">
        <v>0.98509999999999998</v>
      </c>
      <c r="N106" s="39">
        <v>2.8148</v>
      </c>
      <c r="O106" s="39">
        <v>4.8704999999999998</v>
      </c>
      <c r="P106" s="39">
        <v>6.75</v>
      </c>
    </row>
    <row r="107" spans="1:16" hidden="1" outlineLevel="1" collapsed="1">
      <c r="A107" s="9">
        <v>43466</v>
      </c>
      <c r="B107" s="39">
        <v>7.9104000000000001</v>
      </c>
      <c r="C107" s="39">
        <v>1.5743</v>
      </c>
      <c r="D107" s="39">
        <v>9.8818999999999999</v>
      </c>
      <c r="E107" s="39">
        <v>13.1639</v>
      </c>
      <c r="F107" s="39">
        <v>11.707599999999999</v>
      </c>
      <c r="G107" s="39">
        <v>11.3935</v>
      </c>
      <c r="H107" s="39">
        <v>2.024</v>
      </c>
      <c r="I107" s="39">
        <v>14.501200000000001</v>
      </c>
      <c r="J107" s="39">
        <v>16.518699999999999</v>
      </c>
      <c r="K107" s="39">
        <v>18.639399999999998</v>
      </c>
      <c r="L107" s="39">
        <v>2.2993999999999999</v>
      </c>
      <c r="M107" s="39">
        <v>0.97770000000000001</v>
      </c>
      <c r="N107" s="39">
        <v>2.7385999999999999</v>
      </c>
      <c r="O107" s="39">
        <v>4.5805999999999996</v>
      </c>
      <c r="P107" s="39">
        <v>7.3098999999999998</v>
      </c>
    </row>
    <row r="108" spans="1:16" hidden="1" outlineLevel="1" collapsed="1">
      <c r="A108" s="9">
        <v>43497</v>
      </c>
      <c r="B108" s="39">
        <v>7.3006000000000002</v>
      </c>
      <c r="C108" s="39">
        <v>1.4237</v>
      </c>
      <c r="D108" s="39">
        <v>9.5729000000000006</v>
      </c>
      <c r="E108" s="39">
        <v>9.2998999999999992</v>
      </c>
      <c r="F108" s="39">
        <v>17.319800000000001</v>
      </c>
      <c r="G108" s="39">
        <v>10.990399999999999</v>
      </c>
      <c r="H108" s="39">
        <v>2.2018</v>
      </c>
      <c r="I108" s="39">
        <v>13.9603</v>
      </c>
      <c r="J108" s="39">
        <v>15.6028</v>
      </c>
      <c r="K108" s="39">
        <v>18.067299999999999</v>
      </c>
      <c r="L108" s="39">
        <v>2.1534</v>
      </c>
      <c r="M108" s="39">
        <v>0.97729999999999995</v>
      </c>
      <c r="N108" s="39">
        <v>2.6669999999999998</v>
      </c>
      <c r="O108" s="39">
        <v>4.4242999999999997</v>
      </c>
      <c r="P108" s="39">
        <v>6.9156000000000004</v>
      </c>
    </row>
    <row r="109" spans="1:16" hidden="1" outlineLevel="1" collapsed="1">
      <c r="A109" s="9">
        <v>43525</v>
      </c>
      <c r="B109" s="39">
        <v>6.9503000000000004</v>
      </c>
      <c r="C109" s="39">
        <v>2.0964999999999998</v>
      </c>
      <c r="D109" s="39">
        <v>9.2325999999999997</v>
      </c>
      <c r="E109" s="39">
        <v>11.6853</v>
      </c>
      <c r="F109" s="39">
        <v>10.257199999999999</v>
      </c>
      <c r="G109" s="39">
        <v>10.0517</v>
      </c>
      <c r="H109" s="39">
        <v>2.0127999999999999</v>
      </c>
      <c r="I109" s="39">
        <v>13.7722</v>
      </c>
      <c r="J109" s="39">
        <v>13.5318</v>
      </c>
      <c r="K109" s="39">
        <v>18.058599999999998</v>
      </c>
      <c r="L109" s="39">
        <v>2.2121</v>
      </c>
      <c r="M109" s="39">
        <v>0.97699999999999998</v>
      </c>
      <c r="N109" s="39">
        <v>2.7753999999999999</v>
      </c>
      <c r="O109" s="39">
        <v>4.7118000000000002</v>
      </c>
      <c r="P109" s="39">
        <v>7.2121000000000004</v>
      </c>
    </row>
    <row r="110" spans="1:16" hidden="1" outlineLevel="1" collapsed="1">
      <c r="A110" s="9">
        <v>43556</v>
      </c>
      <c r="B110" s="39">
        <v>7.3417000000000003</v>
      </c>
      <c r="C110" s="39">
        <v>1.6392</v>
      </c>
      <c r="D110" s="39">
        <v>9.0869</v>
      </c>
      <c r="E110" s="39">
        <v>8.9876000000000005</v>
      </c>
      <c r="F110" s="39">
        <v>12.2897</v>
      </c>
      <c r="G110" s="39">
        <v>10.785600000000001</v>
      </c>
      <c r="H110" s="39">
        <v>3.0116999999999998</v>
      </c>
      <c r="I110" s="39">
        <v>13.897</v>
      </c>
      <c r="J110" s="39">
        <v>14.037000000000001</v>
      </c>
      <c r="K110" s="39">
        <v>18.013200000000001</v>
      </c>
      <c r="L110" s="39">
        <v>2.4422000000000001</v>
      </c>
      <c r="M110" s="39">
        <v>0.9224</v>
      </c>
      <c r="N110" s="39">
        <v>3.0882999999999998</v>
      </c>
      <c r="O110" s="39">
        <v>3.9441000000000002</v>
      </c>
      <c r="P110" s="39">
        <v>6.3983999999999996</v>
      </c>
    </row>
    <row r="111" spans="1:16" hidden="1" outlineLevel="1" collapsed="1">
      <c r="A111" s="9">
        <v>43586</v>
      </c>
      <c r="B111" s="39">
        <v>7.8141999999999996</v>
      </c>
      <c r="C111" s="39">
        <v>2.0175999999999998</v>
      </c>
      <c r="D111" s="39">
        <v>8.9766999999999992</v>
      </c>
      <c r="E111" s="39">
        <v>9.7566000000000006</v>
      </c>
      <c r="F111" s="39">
        <v>7.2744999999999997</v>
      </c>
      <c r="G111" s="39">
        <v>11.1206</v>
      </c>
      <c r="H111" s="39">
        <v>2.1513</v>
      </c>
      <c r="I111" s="39">
        <v>14.344900000000001</v>
      </c>
      <c r="J111" s="39">
        <v>14.367699999999999</v>
      </c>
      <c r="K111" s="39">
        <v>14.506</v>
      </c>
      <c r="L111" s="39">
        <v>2.2864</v>
      </c>
      <c r="M111" s="39">
        <v>0.94899999999999995</v>
      </c>
      <c r="N111" s="39">
        <v>2.8172000000000001</v>
      </c>
      <c r="O111" s="39">
        <v>4.2568999999999999</v>
      </c>
      <c r="P111" s="39">
        <v>6.5388999999999999</v>
      </c>
    </row>
    <row r="112" spans="1:16" hidden="1" outlineLevel="1" collapsed="1">
      <c r="A112" s="9">
        <v>43617</v>
      </c>
      <c r="B112" s="39">
        <v>8.0692000000000004</v>
      </c>
      <c r="C112" s="39">
        <v>1.6903999999999999</v>
      </c>
      <c r="D112" s="39">
        <v>11.3104</v>
      </c>
      <c r="E112" s="39">
        <v>12.363</v>
      </c>
      <c r="F112" s="39">
        <v>6.2786</v>
      </c>
      <c r="G112" s="39">
        <v>12.033899999999999</v>
      </c>
      <c r="H112" s="39">
        <v>2.6269999999999998</v>
      </c>
      <c r="I112" s="39">
        <v>15.079599999999999</v>
      </c>
      <c r="J112" s="39">
        <v>13.9299</v>
      </c>
      <c r="K112" s="39">
        <v>17.910599999999999</v>
      </c>
      <c r="L112" s="39">
        <v>2.0571000000000002</v>
      </c>
      <c r="M112" s="39">
        <v>0.95940000000000003</v>
      </c>
      <c r="N112" s="39">
        <v>2.6294</v>
      </c>
      <c r="O112" s="39">
        <v>4.0038</v>
      </c>
      <c r="P112" s="39">
        <v>6.75</v>
      </c>
    </row>
    <row r="113" spans="1:16" hidden="1" outlineLevel="1" collapsed="1">
      <c r="A113" s="9">
        <v>43647</v>
      </c>
      <c r="B113" s="39">
        <v>8.2468000000000004</v>
      </c>
      <c r="C113" s="39">
        <v>2.3814000000000002</v>
      </c>
      <c r="D113" s="39">
        <v>10.851699999999999</v>
      </c>
      <c r="E113" s="39">
        <v>8.4382000000000001</v>
      </c>
      <c r="F113" s="39">
        <v>6.3681999999999999</v>
      </c>
      <c r="G113" s="39">
        <v>11.9336</v>
      </c>
      <c r="H113" s="39">
        <v>2.4624999999999999</v>
      </c>
      <c r="I113" s="39">
        <v>15.4152</v>
      </c>
      <c r="J113" s="39">
        <v>13.783099999999999</v>
      </c>
      <c r="K113" s="39">
        <v>12.7119</v>
      </c>
      <c r="L113" s="39">
        <v>2.1819999999999999</v>
      </c>
      <c r="M113" s="39">
        <v>0.96009999999999995</v>
      </c>
      <c r="N113" s="39">
        <v>2.6696</v>
      </c>
      <c r="O113" s="39">
        <v>4.1905999999999999</v>
      </c>
      <c r="P113" s="39">
        <v>3.6901000000000002</v>
      </c>
    </row>
    <row r="114" spans="1:16" hidden="1" outlineLevel="1" collapsed="1">
      <c r="A114" s="9">
        <v>43678</v>
      </c>
      <c r="B114" s="39">
        <v>8.2494999999999994</v>
      </c>
      <c r="C114" s="39">
        <v>2.6456</v>
      </c>
      <c r="D114" s="39">
        <v>9.9748000000000001</v>
      </c>
      <c r="E114" s="39">
        <v>9.1120999999999999</v>
      </c>
      <c r="F114" s="39">
        <v>9.9216999999999995</v>
      </c>
      <c r="G114" s="39">
        <v>12.791700000000001</v>
      </c>
      <c r="H114" s="39">
        <v>3.1103000000000001</v>
      </c>
      <c r="I114" s="39">
        <v>15.392899999999999</v>
      </c>
      <c r="J114" s="39">
        <v>14.187900000000001</v>
      </c>
      <c r="K114" s="39">
        <v>16.385899999999999</v>
      </c>
      <c r="L114" s="39">
        <v>2.4262999999999999</v>
      </c>
      <c r="M114" s="39">
        <v>0.96950000000000003</v>
      </c>
      <c r="N114" s="39">
        <v>2.7562000000000002</v>
      </c>
      <c r="O114" s="39">
        <v>3.9538000000000002</v>
      </c>
      <c r="P114" s="39">
        <v>5.0903</v>
      </c>
    </row>
    <row r="115" spans="1:16" hidden="1" outlineLevel="1" collapsed="1">
      <c r="A115" s="9">
        <v>43709</v>
      </c>
      <c r="B115" s="39">
        <v>9.9946999999999999</v>
      </c>
      <c r="C115" s="39">
        <v>6.0747</v>
      </c>
      <c r="D115" s="39">
        <v>9.8485999999999994</v>
      </c>
      <c r="E115" s="39">
        <v>8.2522000000000002</v>
      </c>
      <c r="F115" s="39">
        <v>13.783200000000001</v>
      </c>
      <c r="G115" s="39">
        <v>14.833500000000001</v>
      </c>
      <c r="H115" s="39">
        <v>5.8235999999999999</v>
      </c>
      <c r="I115" s="39">
        <v>15.8262</v>
      </c>
      <c r="J115" s="39">
        <v>14.372199999999999</v>
      </c>
      <c r="K115" s="39">
        <v>17.461300000000001</v>
      </c>
      <c r="L115" s="39">
        <v>2.6349999999999998</v>
      </c>
      <c r="M115" s="39">
        <v>0.43859999999999999</v>
      </c>
      <c r="N115" s="39">
        <v>2.6198999999999999</v>
      </c>
      <c r="O115" s="39">
        <v>3.9264999999999999</v>
      </c>
      <c r="P115" s="39">
        <v>4.99</v>
      </c>
    </row>
    <row r="116" spans="1:16" hidden="1" outlineLevel="1" collapsed="1">
      <c r="A116" s="9">
        <v>43739</v>
      </c>
      <c r="B116" s="39">
        <v>9.6319999999999997</v>
      </c>
      <c r="C116" s="39">
        <v>4.9432999999999998</v>
      </c>
      <c r="D116" s="39">
        <v>9.6759000000000004</v>
      </c>
      <c r="E116" s="39">
        <v>8.0252999999999997</v>
      </c>
      <c r="F116" s="39">
        <v>5.4633000000000003</v>
      </c>
      <c r="G116" s="39">
        <v>14.460599999999999</v>
      </c>
      <c r="H116" s="39">
        <v>6.1475</v>
      </c>
      <c r="I116" s="39">
        <v>15.405799999999999</v>
      </c>
      <c r="J116" s="39">
        <v>13.355</v>
      </c>
      <c r="K116" s="39">
        <v>17.872</v>
      </c>
      <c r="L116" s="39">
        <v>2.5853000000000002</v>
      </c>
      <c r="M116" s="39">
        <v>0.67549999999999999</v>
      </c>
      <c r="N116" s="39">
        <v>2.613</v>
      </c>
      <c r="O116" s="39">
        <v>3.8639000000000001</v>
      </c>
      <c r="P116" s="39">
        <v>0</v>
      </c>
    </row>
    <row r="117" spans="1:16" hidden="1" outlineLevel="1" collapsed="1">
      <c r="A117" s="9">
        <v>43770</v>
      </c>
      <c r="B117" s="39">
        <v>10.158200000000001</v>
      </c>
      <c r="C117" s="39">
        <v>5.7845000000000004</v>
      </c>
      <c r="D117" s="39">
        <v>9.9321000000000002</v>
      </c>
      <c r="E117" s="39">
        <v>7.7060000000000004</v>
      </c>
      <c r="F117" s="39">
        <v>8.1061999999999994</v>
      </c>
      <c r="G117" s="39">
        <v>14.2014</v>
      </c>
      <c r="H117" s="39">
        <v>7.1193</v>
      </c>
      <c r="I117" s="39">
        <v>14.963200000000001</v>
      </c>
      <c r="J117" s="39">
        <v>15.178000000000001</v>
      </c>
      <c r="K117" s="39">
        <v>12.4788</v>
      </c>
      <c r="L117" s="39">
        <v>2.7057000000000002</v>
      </c>
      <c r="M117" s="39">
        <v>0.44</v>
      </c>
      <c r="N117" s="39">
        <v>2.6846999999999999</v>
      </c>
      <c r="O117" s="39">
        <v>3.9590999999999998</v>
      </c>
      <c r="P117" s="39">
        <v>4.25</v>
      </c>
    </row>
    <row r="118" spans="1:16" hidden="1" outlineLevel="1" collapsed="1">
      <c r="A118" s="9">
        <v>43800</v>
      </c>
      <c r="B118" s="39">
        <v>10.1814</v>
      </c>
      <c r="C118" s="39">
        <v>6.6696999999999997</v>
      </c>
      <c r="D118" s="39">
        <v>10.7905</v>
      </c>
      <c r="E118" s="39">
        <v>11.501200000000001</v>
      </c>
      <c r="F118" s="39">
        <v>5.7975000000000003</v>
      </c>
      <c r="G118" s="39">
        <v>13.7376</v>
      </c>
      <c r="H118" s="39">
        <v>6.8833000000000002</v>
      </c>
      <c r="I118" s="39">
        <v>14.449400000000001</v>
      </c>
      <c r="J118" s="39">
        <v>15.5838</v>
      </c>
      <c r="K118" s="39">
        <v>16.444900000000001</v>
      </c>
      <c r="L118" s="39">
        <v>2.3464999999999998</v>
      </c>
      <c r="M118" s="39">
        <v>0.38740000000000002</v>
      </c>
      <c r="N118" s="39">
        <v>2.2845</v>
      </c>
      <c r="O118" s="39">
        <v>3.9643000000000002</v>
      </c>
      <c r="P118" s="39">
        <v>0</v>
      </c>
    </row>
    <row r="119" spans="1:16" hidden="1" outlineLevel="1" collapsed="1">
      <c r="A119" s="9">
        <v>43831</v>
      </c>
      <c r="B119" s="39">
        <v>9.3935999999999993</v>
      </c>
      <c r="C119" s="39">
        <v>5.8433999999999999</v>
      </c>
      <c r="D119" s="39">
        <v>9.6841000000000008</v>
      </c>
      <c r="E119" s="39">
        <v>9.1305999999999994</v>
      </c>
      <c r="F119" s="39">
        <v>4.2820999999999998</v>
      </c>
      <c r="G119" s="39">
        <v>12.8811</v>
      </c>
      <c r="H119" s="39">
        <v>6.4668999999999999</v>
      </c>
      <c r="I119" s="39">
        <v>13.337400000000001</v>
      </c>
      <c r="J119" s="39">
        <v>14.689399999999999</v>
      </c>
      <c r="K119" s="39">
        <v>13.1835</v>
      </c>
      <c r="L119" s="39">
        <v>2.0739000000000001</v>
      </c>
      <c r="M119" s="39">
        <v>0.22370000000000001</v>
      </c>
      <c r="N119" s="39">
        <v>2.0200999999999998</v>
      </c>
      <c r="O119" s="39">
        <v>3.4049</v>
      </c>
      <c r="P119" s="39">
        <v>3.9217</v>
      </c>
    </row>
    <row r="120" spans="1:16" hidden="1" outlineLevel="1" collapsed="1">
      <c r="A120" s="9">
        <v>43862</v>
      </c>
      <c r="B120" s="39">
        <v>8.5450999999999997</v>
      </c>
      <c r="C120" s="39">
        <v>5.5904999999999996</v>
      </c>
      <c r="D120" s="39">
        <v>9.4894999999999996</v>
      </c>
      <c r="E120" s="39">
        <v>6.7670000000000003</v>
      </c>
      <c r="F120" s="39">
        <v>4.4090999999999996</v>
      </c>
      <c r="G120" s="39">
        <v>12.3271</v>
      </c>
      <c r="H120" s="39">
        <v>6.1044</v>
      </c>
      <c r="I120" s="39">
        <v>12.8954</v>
      </c>
      <c r="J120" s="39">
        <v>12.420199999999999</v>
      </c>
      <c r="K120" s="39">
        <v>15.646800000000001</v>
      </c>
      <c r="L120" s="39">
        <v>1.8259000000000001</v>
      </c>
      <c r="M120" s="39">
        <v>0.27029999999999998</v>
      </c>
      <c r="N120" s="39">
        <v>1.7685999999999999</v>
      </c>
      <c r="O120" s="39">
        <v>3.0205000000000002</v>
      </c>
      <c r="P120" s="39">
        <v>4.4476000000000004</v>
      </c>
    </row>
    <row r="121" spans="1:16" hidden="1" outlineLevel="1" collapsed="1">
      <c r="A121" s="9">
        <v>43891</v>
      </c>
      <c r="B121" s="39">
        <v>8.2515999999999998</v>
      </c>
      <c r="C121" s="39">
        <v>4.9151999999999996</v>
      </c>
      <c r="D121" s="39">
        <v>8.1595999999999993</v>
      </c>
      <c r="E121" s="39">
        <v>8.6443999999999992</v>
      </c>
      <c r="F121" s="39">
        <v>6.4943</v>
      </c>
      <c r="G121" s="39">
        <v>11.0151</v>
      </c>
      <c r="H121" s="39">
        <v>7.1677999999999997</v>
      </c>
      <c r="I121" s="39">
        <v>11.5349</v>
      </c>
      <c r="J121" s="39">
        <v>11.251300000000001</v>
      </c>
      <c r="K121" s="39">
        <v>15.3348</v>
      </c>
      <c r="L121" s="39">
        <v>1.7625</v>
      </c>
      <c r="M121" s="39">
        <v>0.77429999999999999</v>
      </c>
      <c r="N121" s="39">
        <v>1.7518</v>
      </c>
      <c r="O121" s="39">
        <v>2.6305000000000001</v>
      </c>
      <c r="P121" s="39">
        <v>2</v>
      </c>
    </row>
    <row r="122" spans="1:16" hidden="1" outlineLevel="1" collapsed="1">
      <c r="A122" s="9">
        <v>43922</v>
      </c>
      <c r="B122" s="39">
        <v>8.4469999999999992</v>
      </c>
      <c r="C122" s="39">
        <v>5.8114999999999997</v>
      </c>
      <c r="D122" s="39">
        <v>9.0427</v>
      </c>
      <c r="E122" s="39">
        <v>6.4702000000000002</v>
      </c>
      <c r="F122" s="39">
        <v>3.3616000000000001</v>
      </c>
      <c r="G122" s="39">
        <v>11.2538</v>
      </c>
      <c r="H122" s="39">
        <v>6.6555999999999997</v>
      </c>
      <c r="I122" s="39">
        <v>11.736599999999999</v>
      </c>
      <c r="J122" s="39">
        <v>11.3408</v>
      </c>
      <c r="K122" s="39">
        <v>13.8338</v>
      </c>
      <c r="L122" s="39">
        <v>2.2309999999999999</v>
      </c>
      <c r="M122" s="39">
        <v>0.63400000000000001</v>
      </c>
      <c r="N122" s="39">
        <v>2.0901999999999998</v>
      </c>
      <c r="O122" s="39">
        <v>3.3003</v>
      </c>
      <c r="P122" s="39">
        <v>4.9108999999999998</v>
      </c>
    </row>
    <row r="123" spans="1:16" hidden="1" outlineLevel="1" collapsed="1">
      <c r="A123" s="9">
        <v>43952</v>
      </c>
      <c r="B123" s="39">
        <v>7.3940999999999999</v>
      </c>
      <c r="C123" s="39">
        <v>5.7994000000000003</v>
      </c>
      <c r="D123" s="39">
        <v>8.3711000000000002</v>
      </c>
      <c r="E123" s="39">
        <v>5.6497999999999999</v>
      </c>
      <c r="F123" s="39">
        <v>4.7035</v>
      </c>
      <c r="G123" s="39">
        <v>10.379</v>
      </c>
      <c r="H123" s="39">
        <v>5.9284999999999997</v>
      </c>
      <c r="I123" s="39">
        <v>10.8367</v>
      </c>
      <c r="J123" s="39">
        <v>10.704800000000001</v>
      </c>
      <c r="K123" s="39">
        <v>12.019299999999999</v>
      </c>
      <c r="L123" s="39">
        <v>2.0272000000000001</v>
      </c>
      <c r="M123" s="39">
        <v>0.26619999999999999</v>
      </c>
      <c r="N123" s="39">
        <v>1.9399</v>
      </c>
      <c r="O123" s="39">
        <v>3.2818999999999998</v>
      </c>
      <c r="P123" s="39">
        <v>2.8849999999999998</v>
      </c>
    </row>
    <row r="124" spans="1:16" hidden="1" outlineLevel="1" collapsed="1">
      <c r="A124" s="9">
        <v>43983</v>
      </c>
      <c r="B124" s="39">
        <v>7.4542000000000002</v>
      </c>
      <c r="C124" s="39">
        <v>5.0738000000000003</v>
      </c>
      <c r="D124" s="39">
        <v>8.0955999999999992</v>
      </c>
      <c r="E124" s="39">
        <v>6.9118000000000004</v>
      </c>
      <c r="F124" s="39">
        <v>10.031700000000001</v>
      </c>
      <c r="G124" s="39">
        <v>10.1837</v>
      </c>
      <c r="H124" s="39">
        <v>5.9821</v>
      </c>
      <c r="I124" s="39">
        <v>10.940899999999999</v>
      </c>
      <c r="J124" s="39">
        <v>10.256</v>
      </c>
      <c r="K124" s="39">
        <v>11.518800000000001</v>
      </c>
      <c r="L124" s="39">
        <v>1.5545</v>
      </c>
      <c r="M124" s="39">
        <v>0.23549999999999999</v>
      </c>
      <c r="N124" s="39">
        <v>1.4979</v>
      </c>
      <c r="O124" s="39">
        <v>2.4373</v>
      </c>
      <c r="P124" s="39">
        <v>2.1522999999999999</v>
      </c>
    </row>
    <row r="125" spans="1:16" hidden="1" outlineLevel="1" collapsed="1">
      <c r="A125" s="9">
        <v>44013</v>
      </c>
      <c r="B125" s="39">
        <v>6.4574999999999996</v>
      </c>
      <c r="C125" s="39">
        <v>4.6054000000000004</v>
      </c>
      <c r="D125" s="39">
        <v>7.1406000000000001</v>
      </c>
      <c r="E125" s="39">
        <v>4.8476999999999997</v>
      </c>
      <c r="F125" s="39">
        <v>6.4599000000000002</v>
      </c>
      <c r="G125" s="39">
        <v>8.7044999999999995</v>
      </c>
      <c r="H125" s="39">
        <v>4.8780999999999999</v>
      </c>
      <c r="I125" s="39">
        <v>9.0967000000000002</v>
      </c>
      <c r="J125" s="39">
        <v>9.7660999999999998</v>
      </c>
      <c r="K125" s="39">
        <v>9.9497999999999998</v>
      </c>
      <c r="L125" s="39">
        <v>1.3165</v>
      </c>
      <c r="M125" s="39">
        <v>0.14760000000000001</v>
      </c>
      <c r="N125" s="39">
        <v>1.2766999999999999</v>
      </c>
      <c r="O125" s="39">
        <v>2.0827</v>
      </c>
      <c r="P125" s="39">
        <v>3.7934000000000001</v>
      </c>
    </row>
    <row r="126" spans="1:16" hidden="1" outlineLevel="1" collapsed="1">
      <c r="A126" s="9">
        <v>44044</v>
      </c>
      <c r="B126" s="39">
        <v>6.3925000000000001</v>
      </c>
      <c r="C126" s="39">
        <v>4.1520000000000001</v>
      </c>
      <c r="D126" s="39">
        <v>7.0770999999999997</v>
      </c>
      <c r="E126" s="39">
        <v>7.3407</v>
      </c>
      <c r="F126" s="39">
        <v>4.7586000000000004</v>
      </c>
      <c r="G126" s="39">
        <v>8.3765999999999998</v>
      </c>
      <c r="H126" s="39">
        <v>4.6295999999999999</v>
      </c>
      <c r="I126" s="39">
        <v>8.7246000000000006</v>
      </c>
      <c r="J126" s="39">
        <v>8.9377999999999993</v>
      </c>
      <c r="K126" s="39">
        <v>10.152200000000001</v>
      </c>
      <c r="L126" s="39">
        <v>1.3593</v>
      </c>
      <c r="M126" s="39">
        <v>0.2145</v>
      </c>
      <c r="N126" s="39">
        <v>1.3133999999999999</v>
      </c>
      <c r="O126" s="39">
        <v>2.1238999999999999</v>
      </c>
      <c r="P126" s="39">
        <v>4.3384999999999998</v>
      </c>
    </row>
    <row r="127" spans="1:16" hidden="1" outlineLevel="1" collapsed="1">
      <c r="A127" s="9">
        <v>44075</v>
      </c>
      <c r="B127" s="39">
        <v>5.9053000000000004</v>
      </c>
      <c r="C127" s="39">
        <v>3.5945</v>
      </c>
      <c r="D127" s="39">
        <v>6.6283000000000003</v>
      </c>
      <c r="E127" s="39">
        <v>5.3400999999999996</v>
      </c>
      <c r="F127" s="39">
        <v>7.2119999999999997</v>
      </c>
      <c r="G127" s="39">
        <v>7.8212999999999999</v>
      </c>
      <c r="H127" s="39">
        <v>3.9581</v>
      </c>
      <c r="I127" s="39">
        <v>8.1456999999999997</v>
      </c>
      <c r="J127" s="39">
        <v>8.7050000000000001</v>
      </c>
      <c r="K127" s="39">
        <v>8.4057999999999993</v>
      </c>
      <c r="L127" s="39">
        <v>1.3052999999999999</v>
      </c>
      <c r="M127" s="39">
        <v>0.10390000000000001</v>
      </c>
      <c r="N127" s="39">
        <v>1.2617</v>
      </c>
      <c r="O127" s="39">
        <v>2.0901999999999998</v>
      </c>
      <c r="P127" s="39">
        <v>4.4092000000000002</v>
      </c>
    </row>
    <row r="128" spans="1:16" hidden="1" outlineLevel="1" collapsed="1">
      <c r="A128" s="9">
        <v>44105</v>
      </c>
      <c r="B128" s="39">
        <v>5.9043999999999999</v>
      </c>
      <c r="C128" s="39">
        <v>4.2230999999999996</v>
      </c>
      <c r="D128" s="39">
        <v>6.6863999999999999</v>
      </c>
      <c r="E128" s="39">
        <v>6.6139000000000001</v>
      </c>
      <c r="F128" s="39">
        <v>10.3506</v>
      </c>
      <c r="G128" s="39">
        <v>7.8589000000000002</v>
      </c>
      <c r="H128" s="39">
        <v>3.4693000000000001</v>
      </c>
      <c r="I128" s="39">
        <v>8.3270999999999997</v>
      </c>
      <c r="J128" s="39">
        <v>8.0526999999999997</v>
      </c>
      <c r="K128" s="39">
        <v>8.3345000000000002</v>
      </c>
      <c r="L128" s="39">
        <v>1.2865</v>
      </c>
      <c r="M128" s="39">
        <v>4.7E-2</v>
      </c>
      <c r="N128" s="39">
        <v>1.2725</v>
      </c>
      <c r="O128" s="39">
        <v>2.0388000000000002</v>
      </c>
      <c r="P128" s="39">
        <v>4.3432000000000004</v>
      </c>
    </row>
    <row r="129" spans="1:16" hidden="1" outlineLevel="1" collapsed="1">
      <c r="A129" s="9">
        <v>44136</v>
      </c>
      <c r="B129" s="39">
        <v>5.4452999999999996</v>
      </c>
      <c r="C129" s="39">
        <v>3.5478000000000001</v>
      </c>
      <c r="D129" s="39">
        <v>5.7355</v>
      </c>
      <c r="E129" s="39">
        <v>4.3594999999999997</v>
      </c>
      <c r="F129" s="39">
        <v>2.633</v>
      </c>
      <c r="G129" s="39">
        <v>6.9602000000000004</v>
      </c>
      <c r="H129" s="39">
        <v>3.141</v>
      </c>
      <c r="I129" s="39">
        <v>7.2365000000000004</v>
      </c>
      <c r="J129" s="39">
        <v>7.2572999999999999</v>
      </c>
      <c r="K129" s="39">
        <v>11.3689</v>
      </c>
      <c r="L129" s="39">
        <v>1.1338999999999999</v>
      </c>
      <c r="M129" s="39">
        <v>6.4699999999999994E-2</v>
      </c>
      <c r="N129" s="39">
        <v>1.1156999999999999</v>
      </c>
      <c r="O129" s="39">
        <v>1.8196000000000001</v>
      </c>
      <c r="P129" s="39">
        <v>3.9323999999999999</v>
      </c>
    </row>
    <row r="130" spans="1:16" hidden="1" outlineLevel="1" collapsed="1">
      <c r="A130" s="9">
        <v>44166</v>
      </c>
      <c r="B130" s="39">
        <v>5.4314</v>
      </c>
      <c r="C130" s="39">
        <v>3.5287000000000002</v>
      </c>
      <c r="D130" s="39">
        <v>5.8594999999999997</v>
      </c>
      <c r="E130" s="39">
        <v>6.0980999999999996</v>
      </c>
      <c r="F130" s="39">
        <v>13.213699999999999</v>
      </c>
      <c r="G130" s="39">
        <v>7.0052000000000003</v>
      </c>
      <c r="H130" s="39">
        <v>3.3632</v>
      </c>
      <c r="I130" s="39">
        <v>7.3018000000000001</v>
      </c>
      <c r="J130" s="39">
        <v>8.3320000000000007</v>
      </c>
      <c r="K130" s="39">
        <v>11.520300000000001</v>
      </c>
      <c r="L130" s="39">
        <v>1.0929</v>
      </c>
      <c r="M130" s="39">
        <v>4.9500000000000002E-2</v>
      </c>
      <c r="N130" s="39">
        <v>1.0197000000000001</v>
      </c>
      <c r="O130" s="39">
        <v>2.1648000000000001</v>
      </c>
      <c r="P130" s="39">
        <v>1</v>
      </c>
    </row>
    <row r="131" spans="1:16" hidden="1" outlineLevel="1" collapsed="1">
      <c r="A131" s="9">
        <v>44197</v>
      </c>
      <c r="B131" s="39">
        <v>5.7050000000000001</v>
      </c>
      <c r="C131" s="39">
        <v>3.4361000000000002</v>
      </c>
      <c r="D131" s="39">
        <v>5.8112000000000004</v>
      </c>
      <c r="E131" s="39">
        <v>5.3243999999999998</v>
      </c>
      <c r="F131" s="39">
        <v>5.9001999999999999</v>
      </c>
      <c r="G131" s="39">
        <v>7.7023000000000001</v>
      </c>
      <c r="H131" s="39">
        <v>3.3757999999999999</v>
      </c>
      <c r="I131" s="39">
        <v>8.0523000000000007</v>
      </c>
      <c r="J131" s="39">
        <v>8.5601000000000003</v>
      </c>
      <c r="K131" s="39">
        <v>11.790100000000001</v>
      </c>
      <c r="L131" s="39">
        <v>1.2342</v>
      </c>
      <c r="M131" s="39">
        <v>6.3700000000000007E-2</v>
      </c>
      <c r="N131" s="39">
        <v>1.1689000000000001</v>
      </c>
      <c r="O131" s="39">
        <v>2.0682</v>
      </c>
      <c r="P131" s="39">
        <v>4.1296999999999997</v>
      </c>
    </row>
    <row r="132" spans="1:16" hidden="1" outlineLevel="1" collapsed="1">
      <c r="A132" s="9">
        <v>44228</v>
      </c>
      <c r="B132" s="39">
        <v>5.0640000000000001</v>
      </c>
      <c r="C132" s="39">
        <v>3.3138000000000001</v>
      </c>
      <c r="D132" s="39">
        <v>5.1230000000000002</v>
      </c>
      <c r="E132" s="39">
        <v>9.5840999999999994</v>
      </c>
      <c r="F132" s="39">
        <v>6.9177</v>
      </c>
      <c r="G132" s="39">
        <v>7.3779000000000003</v>
      </c>
      <c r="H132" s="39">
        <v>3.3239999999999998</v>
      </c>
      <c r="I132" s="39">
        <v>7.7531999999999996</v>
      </c>
      <c r="J132" s="39">
        <v>7.9607000000000001</v>
      </c>
      <c r="K132" s="39">
        <v>12.0327</v>
      </c>
      <c r="L132" s="39">
        <v>0.84199999999999997</v>
      </c>
      <c r="M132" s="39">
        <v>0.1108</v>
      </c>
      <c r="N132" s="39">
        <v>0.76300000000000001</v>
      </c>
      <c r="O132" s="39">
        <v>1.8363</v>
      </c>
      <c r="P132" s="39">
        <v>4.3285999999999998</v>
      </c>
    </row>
    <row r="133" spans="1:16" hidden="1" outlineLevel="1" collapsed="1">
      <c r="A133" s="9">
        <v>44256</v>
      </c>
      <c r="B133" s="39">
        <v>4.3768000000000002</v>
      </c>
      <c r="C133" s="39">
        <v>3.7117</v>
      </c>
      <c r="D133" s="39">
        <v>4.8255999999999997</v>
      </c>
      <c r="E133" s="39">
        <v>4.2679</v>
      </c>
      <c r="F133" s="39">
        <v>10.87</v>
      </c>
      <c r="G133" s="39">
        <v>6.8506</v>
      </c>
      <c r="H133" s="39">
        <v>2.871</v>
      </c>
      <c r="I133" s="39">
        <v>7.2755000000000001</v>
      </c>
      <c r="J133" s="39">
        <v>7.8198999999999996</v>
      </c>
      <c r="K133" s="39">
        <v>12.401400000000001</v>
      </c>
      <c r="L133" s="39">
        <v>0.55000000000000004</v>
      </c>
      <c r="M133" s="39">
        <v>0.1414</v>
      </c>
      <c r="N133" s="39">
        <v>0.46839999999999998</v>
      </c>
      <c r="O133" s="39">
        <v>1.4184000000000001</v>
      </c>
      <c r="P133" s="39">
        <v>4</v>
      </c>
    </row>
    <row r="134" spans="1:16" hidden="1" outlineLevel="1" collapsed="1">
      <c r="A134" s="9">
        <v>44287</v>
      </c>
      <c r="B134" s="39">
        <v>4.3933</v>
      </c>
      <c r="C134" s="39">
        <v>3.7181000000000002</v>
      </c>
      <c r="D134" s="39">
        <v>4.5301</v>
      </c>
      <c r="E134" s="39">
        <v>5.3646000000000003</v>
      </c>
      <c r="F134" s="39">
        <v>3.7164999999999999</v>
      </c>
      <c r="G134" s="39">
        <v>6.5579000000000001</v>
      </c>
      <c r="H134" s="39">
        <v>3.1956000000000002</v>
      </c>
      <c r="I134" s="39">
        <v>7.0730000000000004</v>
      </c>
      <c r="J134" s="39">
        <v>7.1595000000000004</v>
      </c>
      <c r="K134" s="39">
        <v>11.9389</v>
      </c>
      <c r="L134" s="39">
        <v>0.50949999999999995</v>
      </c>
      <c r="M134" s="39">
        <v>5.4699999999999999E-2</v>
      </c>
      <c r="N134" s="39">
        <v>0.50170000000000003</v>
      </c>
      <c r="O134" s="39">
        <v>0.95809999999999995</v>
      </c>
      <c r="P134" s="39">
        <v>3.8075000000000001</v>
      </c>
    </row>
    <row r="135" spans="1:16" hidden="1" outlineLevel="1" collapsed="1">
      <c r="A135" s="9">
        <v>44317</v>
      </c>
      <c r="B135" s="39">
        <v>4.8987999999999996</v>
      </c>
      <c r="C135" s="39">
        <v>3.8214999999999999</v>
      </c>
      <c r="D135" s="39">
        <v>4.8643000000000001</v>
      </c>
      <c r="E135" s="39">
        <v>6.1193999999999997</v>
      </c>
      <c r="F135" s="39">
        <v>8.0120000000000005</v>
      </c>
      <c r="G135" s="39">
        <v>6.6543000000000001</v>
      </c>
      <c r="H135" s="39">
        <v>3.3818000000000001</v>
      </c>
      <c r="I135" s="39">
        <v>6.9711999999999996</v>
      </c>
      <c r="J135" s="39">
        <v>7.5063000000000004</v>
      </c>
      <c r="K135" s="39">
        <v>11.206</v>
      </c>
      <c r="L135" s="39">
        <v>0.54069999999999996</v>
      </c>
      <c r="M135" s="39">
        <v>8.3799999999999999E-2</v>
      </c>
      <c r="N135" s="39">
        <v>0.53539999999999999</v>
      </c>
      <c r="O135" s="39">
        <v>0.97589999999999999</v>
      </c>
      <c r="P135" s="39">
        <v>4.2229000000000001</v>
      </c>
    </row>
    <row r="136" spans="1:16" hidden="1" outlineLevel="1" collapsed="1">
      <c r="A136" s="9">
        <v>44348</v>
      </c>
      <c r="B136" s="39">
        <v>4.9927000000000001</v>
      </c>
      <c r="C136" s="39">
        <v>3.9037999999999999</v>
      </c>
      <c r="D136" s="39">
        <v>5.0913000000000004</v>
      </c>
      <c r="E136" s="39">
        <v>5.7712000000000003</v>
      </c>
      <c r="F136" s="39">
        <v>9.9175000000000004</v>
      </c>
      <c r="G136" s="39">
        <v>6.5701000000000001</v>
      </c>
      <c r="H136" s="39">
        <v>3.1516999999999999</v>
      </c>
      <c r="I136" s="39">
        <v>6.8624000000000001</v>
      </c>
      <c r="J136" s="39">
        <v>7.2279</v>
      </c>
      <c r="K136" s="39">
        <v>11.623900000000001</v>
      </c>
      <c r="L136" s="39">
        <v>0.47449999999999998</v>
      </c>
      <c r="M136" s="39">
        <v>6.7100000000000007E-2</v>
      </c>
      <c r="N136" s="39">
        <v>0.45290000000000002</v>
      </c>
      <c r="O136" s="39">
        <v>1.1479999999999999</v>
      </c>
      <c r="P136" s="39">
        <v>4.5</v>
      </c>
    </row>
    <row r="137" spans="1:16" hidden="1" outlineLevel="1" collapsed="1">
      <c r="A137" s="9">
        <v>44378</v>
      </c>
      <c r="B137" s="39">
        <v>4.7068000000000003</v>
      </c>
      <c r="C137" s="39">
        <v>3.0129000000000001</v>
      </c>
      <c r="D137" s="39">
        <v>4.9814999999999996</v>
      </c>
      <c r="E137" s="39">
        <v>5.7065999999999999</v>
      </c>
      <c r="F137" s="39">
        <v>3.8269000000000002</v>
      </c>
      <c r="G137" s="39">
        <v>6.4892000000000003</v>
      </c>
      <c r="H137" s="39">
        <v>2.8978000000000002</v>
      </c>
      <c r="I137" s="39">
        <v>6.8234000000000004</v>
      </c>
      <c r="J137" s="39">
        <v>7.3196000000000003</v>
      </c>
      <c r="K137" s="39">
        <v>11.446999999999999</v>
      </c>
      <c r="L137" s="39">
        <v>0.35949999999999999</v>
      </c>
      <c r="M137" s="39">
        <v>7.2700000000000001E-2</v>
      </c>
      <c r="N137" s="39">
        <v>0.31190000000000001</v>
      </c>
      <c r="O137" s="39">
        <v>0.94940000000000002</v>
      </c>
      <c r="P137" s="39">
        <v>2.8085</v>
      </c>
    </row>
    <row r="138" spans="1:16" hidden="1" outlineLevel="1" collapsed="1">
      <c r="A138" s="9">
        <v>44409</v>
      </c>
      <c r="B138" s="39">
        <v>4.9107000000000003</v>
      </c>
      <c r="C138" s="39">
        <v>3.1303000000000001</v>
      </c>
      <c r="D138" s="39">
        <v>4.8554000000000004</v>
      </c>
      <c r="E138" s="39">
        <v>5.8327999999999998</v>
      </c>
      <c r="F138" s="39">
        <v>6.7469999999999999</v>
      </c>
      <c r="G138" s="39">
        <v>6.4486999999999997</v>
      </c>
      <c r="H138" s="39">
        <v>3.2831999999999999</v>
      </c>
      <c r="I138" s="39">
        <v>6.7439</v>
      </c>
      <c r="J138" s="39">
        <v>7.9086999999999996</v>
      </c>
      <c r="K138" s="39">
        <v>11.753</v>
      </c>
      <c r="L138" s="39">
        <v>0.38990000000000002</v>
      </c>
      <c r="M138" s="39">
        <v>8.3900000000000002E-2</v>
      </c>
      <c r="N138" s="39">
        <v>0.3745</v>
      </c>
      <c r="O138" s="39">
        <v>0.76839999999999997</v>
      </c>
      <c r="P138" s="39">
        <v>3.0920000000000001</v>
      </c>
    </row>
    <row r="139" spans="1:16" hidden="1" outlineLevel="1" collapsed="1">
      <c r="A139" s="9">
        <v>44440</v>
      </c>
      <c r="B139" s="39">
        <v>4.7054</v>
      </c>
      <c r="C139" s="39">
        <v>4.9324000000000003</v>
      </c>
      <c r="D139" s="39">
        <v>5.0304000000000002</v>
      </c>
      <c r="E139" s="39">
        <v>3.6103999999999998</v>
      </c>
      <c r="F139" s="39">
        <v>8.9147999999999996</v>
      </c>
      <c r="G139" s="39">
        <v>6.2611999999999997</v>
      </c>
      <c r="H139" s="39">
        <v>3.1288</v>
      </c>
      <c r="I139" s="39">
        <v>6.5279999999999996</v>
      </c>
      <c r="J139" s="39">
        <v>7.8468</v>
      </c>
      <c r="K139" s="39">
        <v>11.047599999999999</v>
      </c>
      <c r="L139" s="39">
        <v>0.34889999999999999</v>
      </c>
      <c r="M139" s="39">
        <v>1.3599999999999999E-2</v>
      </c>
      <c r="N139" s="39">
        <v>0.33389999999999997</v>
      </c>
      <c r="O139" s="39">
        <v>0.71209999999999996</v>
      </c>
      <c r="P139" s="39">
        <v>1.8257000000000001</v>
      </c>
    </row>
    <row r="140" spans="1:16" hidden="1" outlineLevel="1" collapsed="1">
      <c r="A140" s="9">
        <v>44470</v>
      </c>
      <c r="B140" s="39">
        <v>4.8529999999999998</v>
      </c>
      <c r="C140" s="39">
        <v>3.6844000000000001</v>
      </c>
      <c r="D140" s="39">
        <v>4.8335999999999997</v>
      </c>
      <c r="E140" s="39">
        <v>5.9503000000000004</v>
      </c>
      <c r="F140" s="39">
        <v>6.5515999999999996</v>
      </c>
      <c r="G140" s="39">
        <v>6.3166000000000002</v>
      </c>
      <c r="H140" s="39">
        <v>3.0882000000000001</v>
      </c>
      <c r="I140" s="39">
        <v>6.5776000000000003</v>
      </c>
      <c r="J140" s="39">
        <v>8.1990999999999996</v>
      </c>
      <c r="K140" s="39">
        <v>11.909800000000001</v>
      </c>
      <c r="L140" s="39">
        <v>0.4491</v>
      </c>
      <c r="M140" s="39">
        <v>3.4099999999999998E-2</v>
      </c>
      <c r="N140" s="39">
        <v>0.4173</v>
      </c>
      <c r="O140" s="39">
        <v>0.95199999999999996</v>
      </c>
      <c r="P140" s="39">
        <v>3.2395999999999998</v>
      </c>
    </row>
    <row r="141" spans="1:16" hidden="1" outlineLevel="1" collapsed="1">
      <c r="A141" s="9">
        <v>44501</v>
      </c>
      <c r="B141" s="39">
        <v>4.8023999999999996</v>
      </c>
      <c r="C141" s="39">
        <v>3.3418000000000001</v>
      </c>
      <c r="D141" s="39">
        <v>5.1577000000000002</v>
      </c>
      <c r="E141" s="39">
        <v>6.7088000000000001</v>
      </c>
      <c r="F141" s="39">
        <v>8.2708999999999993</v>
      </c>
      <c r="G141" s="39">
        <v>6.4367000000000001</v>
      </c>
      <c r="H141" s="39">
        <v>3.1225000000000001</v>
      </c>
      <c r="I141" s="39">
        <v>6.6306000000000003</v>
      </c>
      <c r="J141" s="39">
        <v>8.7551000000000005</v>
      </c>
      <c r="K141" s="39">
        <v>11.94</v>
      </c>
      <c r="L141" s="39">
        <v>0.42530000000000001</v>
      </c>
      <c r="M141" s="39">
        <v>4.7300000000000002E-2</v>
      </c>
      <c r="N141" s="39">
        <v>0.40129999999999999</v>
      </c>
      <c r="O141" s="39">
        <v>1.0104</v>
      </c>
      <c r="P141" s="39">
        <v>4</v>
      </c>
    </row>
    <row r="142" spans="1:16" hidden="1" outlineLevel="1" collapsed="1">
      <c r="A142" s="9">
        <v>44531</v>
      </c>
      <c r="B142" s="39">
        <v>5.2388000000000003</v>
      </c>
      <c r="C142" s="39">
        <v>3.9942000000000002</v>
      </c>
      <c r="D142" s="39">
        <v>5.2849000000000004</v>
      </c>
      <c r="E142" s="39">
        <v>7.9164000000000003</v>
      </c>
      <c r="F142" s="39">
        <v>4.8204000000000002</v>
      </c>
      <c r="G142" s="39">
        <v>6.4989999999999997</v>
      </c>
      <c r="H142" s="39">
        <v>3.6198000000000001</v>
      </c>
      <c r="I142" s="39">
        <v>6.5636999999999999</v>
      </c>
      <c r="J142" s="39">
        <v>9.0656999999999996</v>
      </c>
      <c r="K142" s="39">
        <v>11.6562</v>
      </c>
      <c r="L142" s="39">
        <v>0.44769999999999999</v>
      </c>
      <c r="M142" s="39">
        <v>2.8000000000000001E-2</v>
      </c>
      <c r="N142" s="39">
        <v>0.37559999999999999</v>
      </c>
      <c r="O142" s="39">
        <v>1.1600999999999999</v>
      </c>
      <c r="P142" s="39">
        <v>3.8212000000000002</v>
      </c>
    </row>
    <row r="143" spans="1:16" hidden="1" outlineLevel="1" collapsed="1">
      <c r="A143" s="9">
        <v>44562</v>
      </c>
      <c r="B143" s="39">
        <v>5.0326000000000004</v>
      </c>
      <c r="C143" s="39">
        <v>3.9268000000000001</v>
      </c>
      <c r="D143" s="39">
        <v>4.8154000000000003</v>
      </c>
      <c r="E143" s="39">
        <v>6.4032</v>
      </c>
      <c r="F143" s="39">
        <v>9.2203999999999997</v>
      </c>
      <c r="G143" s="39">
        <v>6.2458</v>
      </c>
      <c r="H143" s="39">
        <v>4.1058000000000003</v>
      </c>
      <c r="I143" s="39">
        <v>6.1692</v>
      </c>
      <c r="J143" s="39">
        <v>9.4795999999999996</v>
      </c>
      <c r="K143" s="39">
        <v>11.4703</v>
      </c>
      <c r="L143" s="39">
        <v>0.53549999999999998</v>
      </c>
      <c r="M143" s="39">
        <v>2.6499999999999999E-2</v>
      </c>
      <c r="N143" s="39">
        <v>0.42959999999999998</v>
      </c>
      <c r="O143" s="39">
        <v>1.0572999999999999</v>
      </c>
      <c r="P143" s="39">
        <v>3.0354000000000001</v>
      </c>
    </row>
    <row r="144" spans="1:16" hidden="1" outlineLevel="1" collapsed="1">
      <c r="A144" s="9">
        <v>44593</v>
      </c>
      <c r="B144" s="39">
        <v>5.6071</v>
      </c>
      <c r="C144" s="39">
        <v>4.3803000000000001</v>
      </c>
      <c r="D144" s="39">
        <v>5.3560999999999996</v>
      </c>
      <c r="E144" s="39">
        <v>7.0548000000000002</v>
      </c>
      <c r="F144" s="39">
        <v>4.2725</v>
      </c>
      <c r="G144" s="39">
        <v>6.7565999999999997</v>
      </c>
      <c r="H144" s="39">
        <v>4.2591999999999999</v>
      </c>
      <c r="I144" s="39">
        <v>6.9524999999999997</v>
      </c>
      <c r="J144" s="39">
        <v>9.7712000000000003</v>
      </c>
      <c r="K144" s="39">
        <v>15.179399999999999</v>
      </c>
      <c r="L144" s="39">
        <v>0.42849999999999999</v>
      </c>
      <c r="M144" s="39">
        <v>3.8399999999999997E-2</v>
      </c>
      <c r="N144" s="39">
        <v>0.29609999999999997</v>
      </c>
      <c r="O144" s="39">
        <v>1.3007</v>
      </c>
      <c r="P144" s="39">
        <v>3.7195</v>
      </c>
    </row>
    <row r="145" spans="1:16" hidden="1" outlineLevel="1" collapsed="1">
      <c r="A145" s="9">
        <v>44621</v>
      </c>
      <c r="B145" s="39">
        <v>5.0754999999999999</v>
      </c>
      <c r="C145" s="39">
        <v>4.2645</v>
      </c>
      <c r="D145" s="39">
        <v>5.0987</v>
      </c>
      <c r="E145" s="39">
        <v>8.423</v>
      </c>
      <c r="F145" s="39">
        <v>4.8840000000000003</v>
      </c>
      <c r="G145" s="39">
        <v>6.4386999999999999</v>
      </c>
      <c r="H145" s="39">
        <v>4.3395000000000001</v>
      </c>
      <c r="I145" s="39">
        <v>6.7317999999999998</v>
      </c>
      <c r="J145" s="39">
        <v>9.9513999999999996</v>
      </c>
      <c r="K145" s="39">
        <v>6.1158999999999999</v>
      </c>
      <c r="L145" s="39">
        <v>0.95899999999999996</v>
      </c>
      <c r="M145" s="39">
        <v>1.3100000000000001E-2</v>
      </c>
      <c r="N145" s="39">
        <v>0.96879999999999999</v>
      </c>
      <c r="O145" s="39">
        <v>1.1652</v>
      </c>
      <c r="P145" s="39">
        <v>2.7944</v>
      </c>
    </row>
    <row r="146" spans="1:16" hidden="1" outlineLevel="1" collapsed="1">
      <c r="A146" s="9">
        <v>44652</v>
      </c>
      <c r="B146" s="39">
        <v>4.7873000000000001</v>
      </c>
      <c r="C146" s="39">
        <v>3.694</v>
      </c>
      <c r="D146" s="39">
        <v>4.6532999999999998</v>
      </c>
      <c r="E146" s="39">
        <v>9.1382999999999992</v>
      </c>
      <c r="F146" s="39">
        <v>1.4447000000000001</v>
      </c>
      <c r="G146" s="39">
        <v>5.9829999999999997</v>
      </c>
      <c r="H146" s="39">
        <v>3.4445000000000001</v>
      </c>
      <c r="I146" s="39">
        <v>6.0532000000000004</v>
      </c>
      <c r="J146" s="39">
        <v>9.7009000000000007</v>
      </c>
      <c r="K146" s="39">
        <v>12.6677</v>
      </c>
      <c r="L146" s="39">
        <v>0.73709999999999998</v>
      </c>
      <c r="M146" s="39">
        <v>1.0800000000000001E-2</v>
      </c>
      <c r="N146" s="39">
        <v>0.7389</v>
      </c>
      <c r="O146" s="39">
        <v>1.2049000000000001</v>
      </c>
      <c r="P146" s="39">
        <v>4</v>
      </c>
    </row>
    <row r="147" spans="1:16" hidden="1" outlineLevel="1" collapsed="1">
      <c r="A147" s="9">
        <v>44682</v>
      </c>
      <c r="B147" s="39">
        <v>4.944</v>
      </c>
      <c r="C147" s="39">
        <v>3.2237</v>
      </c>
      <c r="D147" s="39">
        <v>4.7515999999999998</v>
      </c>
      <c r="E147" s="39">
        <v>8.3689</v>
      </c>
      <c r="F147" s="39">
        <v>6.5487000000000002</v>
      </c>
      <c r="G147" s="39">
        <v>5.7131999999999996</v>
      </c>
      <c r="H147" s="39">
        <v>2.8624000000000001</v>
      </c>
      <c r="I147" s="39">
        <v>5.8888999999999996</v>
      </c>
      <c r="J147" s="39">
        <v>9.0419999999999998</v>
      </c>
      <c r="K147" s="39">
        <v>11.0806</v>
      </c>
      <c r="L147" s="39">
        <v>0.54430000000000001</v>
      </c>
      <c r="M147" s="39">
        <v>2.5600000000000001E-2</v>
      </c>
      <c r="N147" s="39">
        <v>0.50380000000000003</v>
      </c>
      <c r="O147" s="39">
        <v>1.2496</v>
      </c>
      <c r="P147" s="39">
        <v>0.82969999999999999</v>
      </c>
    </row>
    <row r="148" spans="1:16" hidden="1" outlineLevel="1" collapsed="1">
      <c r="A148" s="9">
        <v>44713</v>
      </c>
      <c r="B148" s="39">
        <v>5.9440999999999997</v>
      </c>
      <c r="C148" s="39">
        <v>3.0948000000000002</v>
      </c>
      <c r="D148" s="39">
        <v>5.8339999999999996</v>
      </c>
      <c r="E148" s="39">
        <v>7.4372999999999996</v>
      </c>
      <c r="F148" s="39">
        <v>4.2089999999999996</v>
      </c>
      <c r="G148" s="39">
        <v>6.7426000000000004</v>
      </c>
      <c r="H148" s="39">
        <v>3.0895999999999999</v>
      </c>
      <c r="I148" s="39">
        <v>7.0833000000000004</v>
      </c>
      <c r="J148" s="39">
        <v>8.6967999999999996</v>
      </c>
      <c r="K148" s="39">
        <v>11.936500000000001</v>
      </c>
      <c r="L148" s="39">
        <v>0.29449999999999998</v>
      </c>
      <c r="M148" s="39">
        <v>2.1399999999999999E-2</v>
      </c>
      <c r="N148" s="39">
        <v>0.26169999999999999</v>
      </c>
      <c r="O148" s="39">
        <v>0.97870000000000001</v>
      </c>
      <c r="P148" s="39">
        <v>0.01</v>
      </c>
    </row>
    <row r="149" spans="1:16" hidden="1" outlineLevel="1" collapsed="1">
      <c r="A149" s="9">
        <v>44743</v>
      </c>
      <c r="B149" s="39">
        <v>7.1649000000000003</v>
      </c>
      <c r="C149" s="39">
        <v>4.4722999999999997</v>
      </c>
      <c r="D149" s="39">
        <v>6.7112999999999996</v>
      </c>
      <c r="E149" s="39">
        <v>9.5350999999999999</v>
      </c>
      <c r="F149" s="39">
        <v>3.6932999999999998</v>
      </c>
      <c r="G149" s="39">
        <v>8.3839000000000006</v>
      </c>
      <c r="H149" s="39">
        <v>3.9550999999999998</v>
      </c>
      <c r="I149" s="39">
        <v>8.5457000000000001</v>
      </c>
      <c r="J149" s="39">
        <v>10.661199999999999</v>
      </c>
      <c r="K149" s="39">
        <v>13.544</v>
      </c>
      <c r="L149" s="39">
        <v>0.56210000000000004</v>
      </c>
      <c r="M149" s="39">
        <v>3.8800000000000001E-2</v>
      </c>
      <c r="N149" s="39">
        <v>0.52849999999999997</v>
      </c>
      <c r="O149" s="39">
        <v>1.3929</v>
      </c>
      <c r="P149" s="39">
        <v>3</v>
      </c>
    </row>
    <row r="150" spans="1:16" hidden="1" outlineLevel="1" collapsed="1">
      <c r="A150" s="9">
        <v>44774</v>
      </c>
      <c r="B150" s="39">
        <v>6.7474999999999996</v>
      </c>
      <c r="C150" s="39">
        <v>3.1705999999999999</v>
      </c>
      <c r="D150" s="39">
        <v>6.2324999999999999</v>
      </c>
      <c r="E150" s="39">
        <v>9.2886000000000006</v>
      </c>
      <c r="F150" s="39">
        <v>3.8178999999999998</v>
      </c>
      <c r="G150" s="39">
        <v>8.8623999999999992</v>
      </c>
      <c r="H150" s="39">
        <v>3.3765000000000001</v>
      </c>
      <c r="I150" s="39">
        <v>9.4189000000000007</v>
      </c>
      <c r="J150" s="39">
        <v>10.8345</v>
      </c>
      <c r="K150" s="39">
        <v>13.372999999999999</v>
      </c>
      <c r="L150" s="39">
        <v>0.50160000000000005</v>
      </c>
      <c r="M150" s="39">
        <v>0.42949999999999999</v>
      </c>
      <c r="N150" s="39">
        <v>0.46310000000000001</v>
      </c>
      <c r="O150" s="39">
        <v>1.6072</v>
      </c>
      <c r="P150" s="39" t="s">
        <v>265</v>
      </c>
    </row>
    <row r="151" spans="1:16" hidden="1" outlineLevel="1" collapsed="1">
      <c r="A151" s="9">
        <v>44805</v>
      </c>
      <c r="B151" s="39">
        <v>6.4504999999999999</v>
      </c>
      <c r="C151" s="39">
        <v>3.8761999999999999</v>
      </c>
      <c r="D151" s="39">
        <v>6.4162999999999997</v>
      </c>
      <c r="E151" s="39">
        <v>5.6388999999999996</v>
      </c>
      <c r="F151" s="39">
        <v>4.9004000000000003</v>
      </c>
      <c r="G151" s="39">
        <v>9.2865000000000002</v>
      </c>
      <c r="H151" s="39">
        <v>3.5598999999999998</v>
      </c>
      <c r="I151" s="39">
        <v>9.8536999999999999</v>
      </c>
      <c r="J151" s="39">
        <v>10.961499999999999</v>
      </c>
      <c r="K151" s="39">
        <v>17.013100000000001</v>
      </c>
      <c r="L151" s="39">
        <v>0.44650000000000001</v>
      </c>
      <c r="M151" s="39">
        <v>0.22009999999999999</v>
      </c>
      <c r="N151" s="39">
        <v>0.40360000000000001</v>
      </c>
      <c r="O151" s="39">
        <v>1.7734000000000001</v>
      </c>
      <c r="P151" s="39">
        <v>5.6349</v>
      </c>
    </row>
    <row r="152" spans="1:16" hidden="1" outlineLevel="1" collapsed="1">
      <c r="A152" s="9">
        <v>44835</v>
      </c>
      <c r="B152" s="39">
        <v>6.2401999999999997</v>
      </c>
      <c r="C152" s="39">
        <v>3.9453</v>
      </c>
      <c r="D152" s="39">
        <v>6.0975000000000001</v>
      </c>
      <c r="E152" s="39">
        <v>10.5267</v>
      </c>
      <c r="F152" s="39">
        <v>1.4637</v>
      </c>
      <c r="G152" s="39">
        <v>9.6091999999999995</v>
      </c>
      <c r="H152" s="39">
        <v>3.0301999999999998</v>
      </c>
      <c r="I152" s="39">
        <v>10.3466</v>
      </c>
      <c r="J152" s="39">
        <v>12.4277</v>
      </c>
      <c r="K152" s="39">
        <v>9.6270000000000007</v>
      </c>
      <c r="L152" s="39">
        <v>0.28460000000000002</v>
      </c>
      <c r="M152" s="39">
        <v>6.4799999999999996E-2</v>
      </c>
      <c r="N152" s="39">
        <v>0.26479999999999998</v>
      </c>
      <c r="O152" s="39">
        <v>1.4032</v>
      </c>
      <c r="P152" s="39">
        <v>0</v>
      </c>
    </row>
    <row r="153" spans="1:16" hidden="1" outlineLevel="1" collapsed="1">
      <c r="A153" s="9">
        <v>44866</v>
      </c>
      <c r="B153" s="39">
        <v>6.5842000000000001</v>
      </c>
      <c r="C153" s="39">
        <v>4.1755000000000004</v>
      </c>
      <c r="D153" s="39">
        <v>6.6957000000000004</v>
      </c>
      <c r="E153" s="39">
        <v>11.7248</v>
      </c>
      <c r="F153" s="39">
        <v>4.9310999999999998</v>
      </c>
      <c r="G153" s="39">
        <v>9.8881999999999994</v>
      </c>
      <c r="H153" s="39">
        <v>3.6116000000000001</v>
      </c>
      <c r="I153" s="39">
        <v>10.442600000000001</v>
      </c>
      <c r="J153" s="39">
        <v>12.8934</v>
      </c>
      <c r="K153" s="39">
        <v>10.5</v>
      </c>
      <c r="L153" s="39">
        <v>0.30280000000000001</v>
      </c>
      <c r="M153" s="39">
        <v>6.0400000000000002E-2</v>
      </c>
      <c r="N153" s="39">
        <v>0.2646</v>
      </c>
      <c r="O153" s="39">
        <v>1.8711</v>
      </c>
      <c r="P153" s="39">
        <v>0</v>
      </c>
    </row>
    <row r="154" spans="1:16" hidden="1" outlineLevel="1" collapsed="1">
      <c r="A154" s="9">
        <v>44896</v>
      </c>
      <c r="B154" s="39">
        <v>7.0288000000000004</v>
      </c>
      <c r="C154" s="39">
        <v>3.9521999999999999</v>
      </c>
      <c r="D154" s="39">
        <v>6.4476000000000004</v>
      </c>
      <c r="E154" s="39">
        <v>13.745100000000001</v>
      </c>
      <c r="F154" s="39">
        <v>16.575399999999998</v>
      </c>
      <c r="G154" s="39">
        <v>10.771800000000001</v>
      </c>
      <c r="H154" s="39">
        <v>4.0709999999999997</v>
      </c>
      <c r="I154" s="39">
        <v>10.954000000000001</v>
      </c>
      <c r="J154" s="39">
        <v>14.055</v>
      </c>
      <c r="K154" s="39">
        <v>17.989000000000001</v>
      </c>
      <c r="L154" s="39">
        <v>0.23119999999999999</v>
      </c>
      <c r="M154" s="39">
        <v>3.78E-2</v>
      </c>
      <c r="N154" s="39">
        <v>0.192</v>
      </c>
      <c r="O154" s="39">
        <v>3.0348999999999999</v>
      </c>
      <c r="P154" s="39" t="s">
        <v>265</v>
      </c>
    </row>
    <row r="155" spans="1:16" hidden="1" outlineLevel="1" collapsed="1">
      <c r="A155" s="9">
        <v>44927</v>
      </c>
      <c r="B155" s="39">
        <v>6.9867999999999997</v>
      </c>
      <c r="C155" s="39">
        <v>3.7972999999999999</v>
      </c>
      <c r="D155" s="39">
        <v>6.5879000000000003</v>
      </c>
      <c r="E155" s="39">
        <v>14.955399999999999</v>
      </c>
      <c r="F155" s="39">
        <v>17.010999999999999</v>
      </c>
      <c r="G155" s="39">
        <v>11.2232</v>
      </c>
      <c r="H155" s="39">
        <v>4.0471000000000004</v>
      </c>
      <c r="I155" s="39">
        <v>11.5398</v>
      </c>
      <c r="J155" s="39">
        <v>13.785299999999999</v>
      </c>
      <c r="K155" s="39">
        <v>17.4816</v>
      </c>
      <c r="L155" s="39">
        <v>0.20519999999999999</v>
      </c>
      <c r="M155" s="39">
        <v>4.6199999999999998E-2</v>
      </c>
      <c r="N155" s="39">
        <v>0.18609999999999999</v>
      </c>
      <c r="O155" s="39">
        <v>1.5907</v>
      </c>
      <c r="P155" s="39" t="s">
        <v>265</v>
      </c>
    </row>
    <row r="156" spans="1:16" hidden="1" outlineLevel="1" collapsed="1">
      <c r="A156" s="9">
        <v>44958</v>
      </c>
      <c r="B156" s="39">
        <v>7.4316000000000004</v>
      </c>
      <c r="C156" s="39">
        <v>3.5945</v>
      </c>
      <c r="D156" s="39">
        <v>6.4419000000000004</v>
      </c>
      <c r="E156" s="39">
        <v>12.5471</v>
      </c>
      <c r="F156" s="39">
        <v>13.0266</v>
      </c>
      <c r="G156" s="39">
        <v>11.9316</v>
      </c>
      <c r="H156" s="39">
        <v>5.8559000000000001</v>
      </c>
      <c r="I156" s="39">
        <v>12.4389</v>
      </c>
      <c r="J156" s="39">
        <v>14.0594</v>
      </c>
      <c r="K156" s="39">
        <v>17.606999999999999</v>
      </c>
      <c r="L156" s="39">
        <v>0.311</v>
      </c>
      <c r="M156" s="39">
        <v>0.54949999999999999</v>
      </c>
      <c r="N156" s="39">
        <v>0.28100000000000003</v>
      </c>
      <c r="O156" s="39">
        <v>1.4846999999999999</v>
      </c>
      <c r="P156" s="39">
        <v>6</v>
      </c>
    </row>
    <row r="157" spans="1:16" hidden="1" outlineLevel="1" collapsed="1">
      <c r="A157" s="9">
        <v>44986</v>
      </c>
      <c r="B157" s="39">
        <v>8.0717999999999996</v>
      </c>
      <c r="C157" s="39">
        <v>3.4117999999999999</v>
      </c>
      <c r="D157" s="39">
        <v>7.8274999999999997</v>
      </c>
      <c r="E157" s="39">
        <v>13.488799999999999</v>
      </c>
      <c r="F157" s="39">
        <v>13.6744</v>
      </c>
      <c r="G157" s="39">
        <v>12.115399999999999</v>
      </c>
      <c r="H157" s="39">
        <v>3.4613999999999998</v>
      </c>
      <c r="I157" s="39">
        <v>12.7271</v>
      </c>
      <c r="J157" s="39">
        <v>14.3155</v>
      </c>
      <c r="K157" s="39">
        <v>16.457000000000001</v>
      </c>
      <c r="L157" s="39">
        <v>0.38379999999999997</v>
      </c>
      <c r="M157" s="39">
        <v>1.4E-2</v>
      </c>
      <c r="N157" s="39">
        <v>0.3538</v>
      </c>
      <c r="O157" s="39">
        <v>1.3594999999999999</v>
      </c>
      <c r="P157" s="39">
        <v>1.3644000000000001</v>
      </c>
    </row>
    <row r="158" spans="1:16" hidden="1" outlineLevel="1" collapsed="1">
      <c r="A158" s="9">
        <v>45017</v>
      </c>
      <c r="B158" s="39">
        <v>8.6442999999999994</v>
      </c>
      <c r="C158" s="39">
        <v>3.258</v>
      </c>
      <c r="D158" s="39">
        <v>8.6753999999999998</v>
      </c>
      <c r="E158" s="39">
        <v>12.916399999999999</v>
      </c>
      <c r="F158" s="39">
        <v>17.148299999999999</v>
      </c>
      <c r="G158" s="39">
        <v>12.1335</v>
      </c>
      <c r="H158" s="39">
        <v>3.8309000000000002</v>
      </c>
      <c r="I158" s="39">
        <v>13.072900000000001</v>
      </c>
      <c r="J158" s="39">
        <v>14.2034</v>
      </c>
      <c r="K158" s="39">
        <v>16.872699999999998</v>
      </c>
      <c r="L158" s="39">
        <v>0.52280000000000004</v>
      </c>
      <c r="M158" s="39">
        <v>6.9500000000000006E-2</v>
      </c>
      <c r="N158" s="39">
        <v>0.51100000000000001</v>
      </c>
      <c r="O158" s="39">
        <v>1.2233000000000001</v>
      </c>
      <c r="P158" s="39">
        <v>0.63280000000000003</v>
      </c>
    </row>
    <row r="159" spans="1:16" hidden="1" outlineLevel="1" collapsed="1">
      <c r="A159" s="9">
        <v>45047</v>
      </c>
      <c r="B159" s="39">
        <v>9.7359000000000009</v>
      </c>
      <c r="C159" s="39">
        <v>2.8862999999999999</v>
      </c>
      <c r="D159" s="39">
        <v>10.1076</v>
      </c>
      <c r="E159" s="39">
        <v>11.4543</v>
      </c>
      <c r="F159" s="39">
        <v>11.7881</v>
      </c>
      <c r="G159" s="39">
        <v>12.808999999999999</v>
      </c>
      <c r="H159" s="39">
        <v>2.7477</v>
      </c>
      <c r="I159" s="39">
        <v>13.5145</v>
      </c>
      <c r="J159" s="39">
        <v>13.9177</v>
      </c>
      <c r="K159" s="39">
        <v>15.6525</v>
      </c>
      <c r="L159" s="39">
        <v>0.4783</v>
      </c>
      <c r="M159" s="39">
        <v>1.8200000000000001E-2</v>
      </c>
      <c r="N159" s="39">
        <v>0.45500000000000002</v>
      </c>
      <c r="O159" s="39">
        <v>1.5616000000000001</v>
      </c>
      <c r="P159" s="39">
        <v>0.1048</v>
      </c>
    </row>
    <row r="160" spans="1:16" hidden="1" outlineLevel="1" collapsed="1">
      <c r="A160" s="9">
        <v>45078</v>
      </c>
      <c r="B160" s="39">
        <v>10.4848</v>
      </c>
      <c r="C160" s="39">
        <v>2.5869</v>
      </c>
      <c r="D160" s="39">
        <v>10.575100000000001</v>
      </c>
      <c r="E160" s="39">
        <v>13.3535</v>
      </c>
      <c r="F160" s="39">
        <v>12.1272</v>
      </c>
      <c r="G160" s="39">
        <v>13.3749</v>
      </c>
      <c r="H160" s="39">
        <v>2.8342000000000001</v>
      </c>
      <c r="I160" s="39">
        <v>14.237299999999999</v>
      </c>
      <c r="J160" s="39">
        <v>13.3513</v>
      </c>
      <c r="K160" s="39">
        <v>15.246700000000001</v>
      </c>
      <c r="L160" s="39">
        <v>0.76100000000000001</v>
      </c>
      <c r="M160" s="39">
        <v>1.8599999999999998E-2</v>
      </c>
      <c r="N160" s="39">
        <v>0.72629999999999995</v>
      </c>
      <c r="O160" s="39">
        <v>1.4274</v>
      </c>
      <c r="P160" s="39">
        <v>3.5404</v>
      </c>
    </row>
    <row r="161" spans="1:16" hidden="1" outlineLevel="1" collapsed="1">
      <c r="A161" s="9">
        <v>45108</v>
      </c>
      <c r="B161" s="39">
        <v>11.176399999999999</v>
      </c>
      <c r="C161" s="39">
        <v>2.8262</v>
      </c>
      <c r="D161" s="39">
        <v>12.4229</v>
      </c>
      <c r="E161" s="39">
        <v>11.612</v>
      </c>
      <c r="F161" s="39">
        <v>5.3520000000000003</v>
      </c>
      <c r="G161" s="39">
        <v>13.747199999999999</v>
      </c>
      <c r="H161" s="39">
        <v>2.8995000000000002</v>
      </c>
      <c r="I161" s="39">
        <v>14.6782</v>
      </c>
      <c r="J161" s="39">
        <v>13.380800000000001</v>
      </c>
      <c r="K161" s="39">
        <v>10.207800000000001</v>
      </c>
      <c r="L161" s="39">
        <v>0.73050000000000004</v>
      </c>
      <c r="M161" s="39">
        <v>8.2199999999999995E-2</v>
      </c>
      <c r="N161" s="39">
        <v>0.70250000000000001</v>
      </c>
      <c r="O161" s="39">
        <v>1.4055</v>
      </c>
      <c r="P161" s="39">
        <v>0.78810000000000002</v>
      </c>
    </row>
    <row r="162" spans="1:16" hidden="1" outlineLevel="1" collapsed="1">
      <c r="A162" s="9">
        <v>45139</v>
      </c>
      <c r="B162" s="39">
        <v>11.296900000000001</v>
      </c>
      <c r="C162" s="39">
        <v>2.7023000000000001</v>
      </c>
      <c r="D162" s="39">
        <v>11.3506</v>
      </c>
      <c r="E162" s="39">
        <v>11.988099999999999</v>
      </c>
      <c r="F162" s="39">
        <v>14.0466</v>
      </c>
      <c r="G162" s="39">
        <v>13.647600000000001</v>
      </c>
      <c r="H162" s="39">
        <v>2.9748999999999999</v>
      </c>
      <c r="I162" s="39">
        <v>14.254099999999999</v>
      </c>
      <c r="J162" s="39">
        <v>14.7713</v>
      </c>
      <c r="K162" s="39">
        <v>16.187999999999999</v>
      </c>
      <c r="L162" s="39">
        <v>0.66690000000000005</v>
      </c>
      <c r="M162" s="39">
        <v>1.8800000000000001E-2</v>
      </c>
      <c r="N162" s="39">
        <v>0.64049999999999996</v>
      </c>
      <c r="O162" s="39">
        <v>1.4770000000000001</v>
      </c>
      <c r="P162" s="39">
        <v>0.75529999999999997</v>
      </c>
    </row>
    <row r="163" spans="1:16" hidden="1" outlineLevel="1" collapsed="1">
      <c r="A163" s="9">
        <v>45170</v>
      </c>
      <c r="B163" s="39">
        <v>10.163600000000001</v>
      </c>
      <c r="C163" s="39">
        <v>3.0377999999999998</v>
      </c>
      <c r="D163" s="39">
        <v>10.8218</v>
      </c>
      <c r="E163" s="39">
        <v>11.9682</v>
      </c>
      <c r="F163" s="39">
        <v>14.9802</v>
      </c>
      <c r="G163" s="39">
        <v>13.2293</v>
      </c>
      <c r="H163" s="39">
        <v>3.3826000000000001</v>
      </c>
      <c r="I163" s="39">
        <v>13.7544</v>
      </c>
      <c r="J163" s="39">
        <v>14.782500000000001</v>
      </c>
      <c r="K163" s="39">
        <v>15.5946</v>
      </c>
      <c r="L163" s="39">
        <v>0.70520000000000005</v>
      </c>
      <c r="M163" s="39">
        <v>1.52E-2</v>
      </c>
      <c r="N163" s="39">
        <v>0.66310000000000002</v>
      </c>
      <c r="O163" s="39">
        <v>1.6355999999999999</v>
      </c>
      <c r="P163" s="39">
        <v>2.6753</v>
      </c>
    </row>
    <row r="164" spans="1:16" hidden="1" outlineLevel="1" collapsed="1">
      <c r="A164" s="9">
        <v>45200</v>
      </c>
      <c r="B164" s="39">
        <v>9.6112000000000002</v>
      </c>
      <c r="C164" s="39">
        <v>2.9106999999999998</v>
      </c>
      <c r="D164" s="39">
        <v>10.611000000000001</v>
      </c>
      <c r="E164" s="39">
        <v>11.805</v>
      </c>
      <c r="F164" s="39">
        <v>11.525700000000001</v>
      </c>
      <c r="G164" s="39">
        <v>12.3438</v>
      </c>
      <c r="H164" s="39">
        <v>3.1514000000000002</v>
      </c>
      <c r="I164" s="39">
        <v>13.334300000000001</v>
      </c>
      <c r="J164" s="39">
        <v>14.6503</v>
      </c>
      <c r="K164" s="39">
        <v>15.5603</v>
      </c>
      <c r="L164" s="39">
        <v>0.65200000000000002</v>
      </c>
      <c r="M164" s="39">
        <v>1.78E-2</v>
      </c>
      <c r="N164" s="39">
        <v>0.64459999999999995</v>
      </c>
      <c r="O164" s="39">
        <v>1.2370000000000001</v>
      </c>
      <c r="P164" s="39">
        <v>3.3828</v>
      </c>
    </row>
    <row r="165" spans="1:16" hidden="1" outlineLevel="1" collapsed="1">
      <c r="A165" s="9">
        <v>45231</v>
      </c>
      <c r="B165" s="39">
        <v>10.4499</v>
      </c>
      <c r="C165" s="39">
        <v>3.0015999999999998</v>
      </c>
      <c r="D165" s="39">
        <v>11.0656</v>
      </c>
      <c r="E165" s="39">
        <v>13.126099999999999</v>
      </c>
      <c r="F165" s="39">
        <v>8.4510000000000005</v>
      </c>
      <c r="G165" s="39">
        <v>12.8019</v>
      </c>
      <c r="H165" s="39">
        <v>3.4569999999999999</v>
      </c>
      <c r="I165" s="39">
        <v>13.2117</v>
      </c>
      <c r="J165" s="39">
        <v>14.714499999999999</v>
      </c>
      <c r="K165" s="39">
        <v>16.033999999999999</v>
      </c>
      <c r="L165" s="39">
        <v>0.7006</v>
      </c>
      <c r="M165" s="39">
        <v>1.7899999999999999E-2</v>
      </c>
      <c r="N165" s="39">
        <v>0.68130000000000002</v>
      </c>
      <c r="O165" s="39">
        <v>1.6295999999999999</v>
      </c>
      <c r="P165" s="39">
        <v>3.3424999999999998</v>
      </c>
    </row>
    <row r="166" spans="1:16" hidden="1" outlineLevel="1" collapsed="1">
      <c r="A166" s="9">
        <v>45261</v>
      </c>
      <c r="B166" s="39">
        <v>10.2806</v>
      </c>
      <c r="C166" s="39">
        <v>2.9550000000000001</v>
      </c>
      <c r="D166" s="39">
        <v>10.653</v>
      </c>
      <c r="E166" s="39">
        <v>12.9602</v>
      </c>
      <c r="F166" s="39">
        <v>14.5145</v>
      </c>
      <c r="G166" s="39">
        <v>12.6852</v>
      </c>
      <c r="H166" s="39">
        <v>3.4963000000000002</v>
      </c>
      <c r="I166" s="39">
        <v>13.180099999999999</v>
      </c>
      <c r="J166" s="39">
        <v>14.4811</v>
      </c>
      <c r="K166" s="39">
        <v>16.639099999999999</v>
      </c>
      <c r="L166" s="39">
        <v>0.78920000000000001</v>
      </c>
      <c r="M166" s="39">
        <v>2.4799999999999999E-2</v>
      </c>
      <c r="N166" s="39">
        <v>0.78769999999999996</v>
      </c>
      <c r="O166" s="39">
        <v>1.4693000000000001</v>
      </c>
      <c r="P166" s="39">
        <v>0.8</v>
      </c>
    </row>
    <row r="167" spans="1:16" hidden="1" outlineLevel="1" collapsed="1">
      <c r="A167" s="9">
        <v>45292</v>
      </c>
      <c r="B167" s="39">
        <v>10.084199999999999</v>
      </c>
      <c r="C167" s="39">
        <v>2.8978000000000002</v>
      </c>
      <c r="D167" s="39">
        <v>11.2318</v>
      </c>
      <c r="E167" s="39">
        <v>13.0016</v>
      </c>
      <c r="F167" s="39">
        <v>6.9762000000000004</v>
      </c>
      <c r="G167" s="39">
        <v>12.4824</v>
      </c>
      <c r="H167" s="39">
        <v>3.48</v>
      </c>
      <c r="I167" s="39">
        <v>12.8858</v>
      </c>
      <c r="J167" s="39">
        <v>14.679</v>
      </c>
      <c r="K167" s="39">
        <v>15.7393</v>
      </c>
      <c r="L167" s="39">
        <v>0.70350000000000001</v>
      </c>
      <c r="M167" s="39">
        <v>2.2800000000000001E-2</v>
      </c>
      <c r="N167" s="39">
        <v>0.66749999999999998</v>
      </c>
      <c r="O167" s="39">
        <v>1.6797</v>
      </c>
      <c r="P167" s="39">
        <v>2.5817000000000001</v>
      </c>
    </row>
    <row r="168" spans="1:16" hidden="1" outlineLevel="1" collapsed="1">
      <c r="A168" s="9">
        <v>45323</v>
      </c>
      <c r="B168" s="39">
        <v>10.3431</v>
      </c>
      <c r="C168" s="39">
        <v>4.0449999999999999</v>
      </c>
      <c r="D168" s="39">
        <v>11.227499999999999</v>
      </c>
      <c r="E168" s="39">
        <v>12.505100000000001</v>
      </c>
      <c r="F168" s="39">
        <v>4.4827000000000004</v>
      </c>
      <c r="G168" s="39">
        <v>12.3011</v>
      </c>
      <c r="H168" s="39">
        <v>3.6225000000000001</v>
      </c>
      <c r="I168" s="39">
        <v>12.679</v>
      </c>
      <c r="J168" s="39">
        <v>14.3248</v>
      </c>
      <c r="K168" s="39">
        <v>14.3505</v>
      </c>
      <c r="L168" s="39">
        <v>0.83479999999999999</v>
      </c>
      <c r="M168" s="39">
        <v>1.2999999999999999E-2</v>
      </c>
      <c r="N168" s="39">
        <v>0.80649999999999999</v>
      </c>
      <c r="O168" s="39">
        <v>1.59</v>
      </c>
      <c r="P168" s="39">
        <v>2.7067999999999999</v>
      </c>
    </row>
    <row r="169" spans="1:16" hidden="1" outlineLevel="1" collapsed="1">
      <c r="A169" s="9">
        <v>45352</v>
      </c>
      <c r="B169" s="39">
        <v>10.681699999999999</v>
      </c>
      <c r="C169" s="39">
        <v>3.4706999999999999</v>
      </c>
      <c r="D169" s="39">
        <v>10.7942</v>
      </c>
      <c r="E169" s="39">
        <v>12.800700000000001</v>
      </c>
      <c r="F169" s="39">
        <v>13.042899999999999</v>
      </c>
      <c r="G169" s="39">
        <v>12.3223</v>
      </c>
      <c r="H169" s="39">
        <v>4.1840000000000002</v>
      </c>
      <c r="I169" s="39">
        <v>12.824999999999999</v>
      </c>
      <c r="J169" s="39">
        <v>14.5839</v>
      </c>
      <c r="K169" s="39">
        <v>16.215299999999999</v>
      </c>
      <c r="L169" s="39">
        <v>0.83209999999999995</v>
      </c>
      <c r="M169" s="39">
        <v>1.7299999999999999E-2</v>
      </c>
      <c r="N169" s="39">
        <v>0.79369999999999996</v>
      </c>
      <c r="O169" s="39">
        <v>1.6627000000000001</v>
      </c>
      <c r="P169" s="39">
        <v>2.4051999999999998</v>
      </c>
    </row>
    <row r="170" spans="1:16" hidden="1" outlineLevel="1" collapsed="1">
      <c r="A170" s="9">
        <v>45383</v>
      </c>
      <c r="B170" s="39">
        <v>9.8983000000000008</v>
      </c>
      <c r="C170" s="39">
        <v>3.6362999999999999</v>
      </c>
      <c r="D170" s="39">
        <v>10.443300000000001</v>
      </c>
      <c r="E170" s="39">
        <v>11.9041</v>
      </c>
      <c r="F170" s="39">
        <v>14.344099999999999</v>
      </c>
      <c r="G170" s="39">
        <v>12.294499999999999</v>
      </c>
      <c r="H170" s="39">
        <v>4.3475000000000001</v>
      </c>
      <c r="I170" s="39">
        <v>12.808400000000001</v>
      </c>
      <c r="J170" s="39">
        <v>13.347899999999999</v>
      </c>
      <c r="K170" s="39">
        <v>16.274699999999999</v>
      </c>
      <c r="L170" s="39">
        <v>1.0519000000000001</v>
      </c>
      <c r="M170" s="39">
        <v>2.81E-2</v>
      </c>
      <c r="N170" s="39">
        <v>1.1073999999999999</v>
      </c>
      <c r="O170" s="39">
        <v>0.70740000000000003</v>
      </c>
      <c r="P170" s="39">
        <v>0.8</v>
      </c>
    </row>
    <row r="171" spans="1:16" hidden="1" outlineLevel="1" collapsed="1">
      <c r="A171" s="9">
        <v>45413</v>
      </c>
      <c r="B171" s="39">
        <v>10.127700000000001</v>
      </c>
      <c r="C171" s="39">
        <v>3.4030999999999998</v>
      </c>
      <c r="D171" s="39">
        <v>10.9802</v>
      </c>
      <c r="E171" s="39">
        <v>10.695</v>
      </c>
      <c r="F171" s="39">
        <v>13.508699999999999</v>
      </c>
      <c r="G171" s="39">
        <v>11.720499999999999</v>
      </c>
      <c r="H171" s="39">
        <v>4.3558000000000003</v>
      </c>
      <c r="I171" s="39">
        <v>12.1851</v>
      </c>
      <c r="J171" s="39">
        <v>12.151300000000001</v>
      </c>
      <c r="K171" s="39">
        <v>14.9194</v>
      </c>
      <c r="L171" s="39">
        <v>0.81940000000000002</v>
      </c>
      <c r="M171" s="39">
        <v>1.6400000000000001E-2</v>
      </c>
      <c r="N171" s="39">
        <v>0.90490000000000004</v>
      </c>
      <c r="O171" s="39">
        <v>0.55959999999999999</v>
      </c>
      <c r="P171" s="39" t="s">
        <v>265</v>
      </c>
    </row>
    <row r="172" spans="1:16" hidden="1" outlineLevel="1" collapsed="1">
      <c r="A172" s="9">
        <v>45444</v>
      </c>
      <c r="B172" s="39">
        <v>9.8210999999999995</v>
      </c>
      <c r="C172" s="39">
        <v>3.9348000000000001</v>
      </c>
      <c r="D172" s="39">
        <v>10.700200000000001</v>
      </c>
      <c r="E172" s="39">
        <v>10.768700000000001</v>
      </c>
      <c r="F172" s="39">
        <v>14.5814</v>
      </c>
      <c r="G172" s="39">
        <v>11.4899</v>
      </c>
      <c r="H172" s="39">
        <v>4.6599000000000004</v>
      </c>
      <c r="I172" s="39">
        <v>12.003500000000001</v>
      </c>
      <c r="J172" s="39">
        <v>11.9946</v>
      </c>
      <c r="K172" s="39">
        <v>14.757</v>
      </c>
      <c r="L172" s="39">
        <v>0.90469999999999995</v>
      </c>
      <c r="M172" s="39">
        <v>2.6599999999999999E-2</v>
      </c>
      <c r="N172" s="39">
        <v>1.0196000000000001</v>
      </c>
      <c r="O172" s="39">
        <v>0.64590000000000003</v>
      </c>
      <c r="P172" s="39" t="s">
        <v>265</v>
      </c>
    </row>
    <row r="173" spans="1:16" hidden="1" outlineLevel="1" collapsed="1">
      <c r="A173" s="9">
        <v>45474</v>
      </c>
      <c r="B173" s="39">
        <v>9.4265000000000008</v>
      </c>
      <c r="C173" s="39">
        <v>3.3235000000000001</v>
      </c>
      <c r="D173" s="39">
        <v>9.8743999999999996</v>
      </c>
      <c r="E173" s="39">
        <v>10.4046</v>
      </c>
      <c r="F173" s="39">
        <v>12.3848</v>
      </c>
      <c r="G173" s="39">
        <v>11.349</v>
      </c>
      <c r="H173" s="39">
        <v>4.5236999999999998</v>
      </c>
      <c r="I173" s="39">
        <v>11.6646</v>
      </c>
      <c r="J173" s="39">
        <v>11.756399999999999</v>
      </c>
      <c r="K173" s="39">
        <v>12.777200000000001</v>
      </c>
      <c r="L173" s="39">
        <v>0.94920000000000004</v>
      </c>
      <c r="M173" s="39">
        <v>2.18E-2</v>
      </c>
      <c r="N173" s="39">
        <v>1.0157</v>
      </c>
      <c r="O173" s="39">
        <v>0.67949999999999999</v>
      </c>
      <c r="P173" s="39">
        <v>2.8565999999999998</v>
      </c>
    </row>
    <row r="174" spans="1:16" hidden="1" outlineLevel="1" collapsed="1">
      <c r="A174" s="9">
        <v>45505</v>
      </c>
      <c r="B174" s="39">
        <v>9.3717000000000006</v>
      </c>
      <c r="C174" s="39">
        <v>3.5790999999999999</v>
      </c>
      <c r="D174" s="39">
        <v>10.374700000000001</v>
      </c>
      <c r="E174" s="39">
        <v>9.3422999999999998</v>
      </c>
      <c r="F174" s="39">
        <v>12.2784</v>
      </c>
      <c r="G174" s="39">
        <v>11.196300000000001</v>
      </c>
      <c r="H174" s="39">
        <v>4.1927000000000003</v>
      </c>
      <c r="I174" s="39">
        <v>11.6846</v>
      </c>
      <c r="J174" s="39">
        <v>11.202299999999999</v>
      </c>
      <c r="K174" s="39">
        <v>13.757099999999999</v>
      </c>
      <c r="L174" s="39">
        <v>0.96030000000000004</v>
      </c>
      <c r="M174" s="39">
        <v>1.7999999999999999E-2</v>
      </c>
      <c r="N174" s="39">
        <v>1.0537000000000001</v>
      </c>
      <c r="O174" s="39">
        <v>0.62050000000000005</v>
      </c>
      <c r="P174" s="39">
        <v>3.3</v>
      </c>
    </row>
    <row r="175" spans="1:16" hidden="1" outlineLevel="1" collapsed="1">
      <c r="A175" s="9">
        <v>45536</v>
      </c>
      <c r="B175" s="39">
        <v>9.4267000000000003</v>
      </c>
      <c r="C175" s="39">
        <v>3.7913000000000001</v>
      </c>
      <c r="D175" s="39">
        <v>9.5883000000000003</v>
      </c>
      <c r="E175" s="39">
        <v>9.5913000000000004</v>
      </c>
      <c r="F175" s="39">
        <v>12.048</v>
      </c>
      <c r="G175" s="39">
        <v>11.378399999999999</v>
      </c>
      <c r="H175" s="39">
        <v>4.6515000000000004</v>
      </c>
      <c r="I175" s="39">
        <v>11.718400000000001</v>
      </c>
      <c r="J175" s="39">
        <v>12.0032</v>
      </c>
      <c r="K175" s="39">
        <v>14.271100000000001</v>
      </c>
      <c r="L175" s="39">
        <v>0.94989999999999997</v>
      </c>
      <c r="M175" s="39">
        <v>2.2700000000000001E-2</v>
      </c>
      <c r="N175" s="39">
        <v>1.0504</v>
      </c>
      <c r="O175" s="39">
        <v>0.62970000000000004</v>
      </c>
      <c r="P175" s="39" t="s">
        <v>265</v>
      </c>
    </row>
    <row r="176" spans="1:16" hidden="1" outlineLevel="1" collapsed="1">
      <c r="A176" s="9">
        <v>45566</v>
      </c>
      <c r="B176" s="39">
        <v>9.1857000000000006</v>
      </c>
      <c r="C176" s="39">
        <v>4.6653000000000002</v>
      </c>
      <c r="D176" s="39">
        <v>9.9959000000000007</v>
      </c>
      <c r="E176" s="39">
        <v>10.013</v>
      </c>
      <c r="F176" s="39">
        <v>12.912699999999999</v>
      </c>
      <c r="G176" s="39">
        <v>11.4412</v>
      </c>
      <c r="H176" s="39">
        <v>4.3509000000000002</v>
      </c>
      <c r="I176" s="39">
        <v>11.8066</v>
      </c>
      <c r="J176" s="39">
        <v>11.727399999999999</v>
      </c>
      <c r="K176" s="39">
        <v>13.006600000000001</v>
      </c>
      <c r="L176" s="39">
        <v>1.1039000000000001</v>
      </c>
      <c r="M176" s="39">
        <v>2.9899999999999999E-2</v>
      </c>
      <c r="N176" s="39">
        <v>1.1822999999999999</v>
      </c>
      <c r="O176" s="39">
        <v>0.89329999999999998</v>
      </c>
      <c r="P176" s="39">
        <v>0.8</v>
      </c>
    </row>
    <row r="177" spans="1:16" collapsed="1">
      <c r="A177" s="9">
        <v>45597</v>
      </c>
      <c r="B177" s="39">
        <v>9.3568999999999996</v>
      </c>
      <c r="C177" s="39">
        <v>4.6611000000000002</v>
      </c>
      <c r="D177" s="39">
        <v>9.9860000000000007</v>
      </c>
      <c r="E177" s="39">
        <v>9.1616</v>
      </c>
      <c r="F177" s="39">
        <v>11.757099999999999</v>
      </c>
      <c r="G177" s="39">
        <v>11.3896</v>
      </c>
      <c r="H177" s="39">
        <v>4.7374999999999998</v>
      </c>
      <c r="I177" s="39">
        <v>11.494899999999999</v>
      </c>
      <c r="J177" s="39">
        <v>11.6562</v>
      </c>
      <c r="K177" s="39">
        <v>14.033300000000001</v>
      </c>
      <c r="L177" s="39">
        <v>1.0944</v>
      </c>
      <c r="M177" s="39">
        <v>2.23E-2</v>
      </c>
      <c r="N177" s="39">
        <v>1.1396999999999999</v>
      </c>
      <c r="O177" s="39">
        <v>0.95579999999999998</v>
      </c>
      <c r="P177" s="39">
        <v>1.1193</v>
      </c>
    </row>
    <row r="178" spans="1:16">
      <c r="A178" s="9">
        <v>45627</v>
      </c>
      <c r="B178" s="39">
        <v>9.1191999999999993</v>
      </c>
      <c r="C178" s="39">
        <v>3.9714999999999998</v>
      </c>
      <c r="D178" s="39">
        <v>9.3199000000000005</v>
      </c>
      <c r="E178" s="39">
        <v>8.6978000000000009</v>
      </c>
      <c r="F178" s="39">
        <v>11.938000000000001</v>
      </c>
      <c r="G178" s="39">
        <v>11.1838</v>
      </c>
      <c r="H178" s="39">
        <v>4.6567999999999996</v>
      </c>
      <c r="I178" s="39">
        <v>11.332800000000001</v>
      </c>
      <c r="J178" s="39">
        <v>11.5532</v>
      </c>
      <c r="K178" s="39">
        <v>13.899100000000001</v>
      </c>
      <c r="L178" s="39">
        <v>1.0748</v>
      </c>
      <c r="M178" s="39">
        <v>2.2800000000000001E-2</v>
      </c>
      <c r="N178" s="39">
        <v>1.1607000000000001</v>
      </c>
      <c r="O178" s="39">
        <v>0.91020000000000001</v>
      </c>
      <c r="P178" s="39">
        <v>1.0961000000000001</v>
      </c>
    </row>
    <row r="179" spans="1:16">
      <c r="A179" s="9">
        <v>45658</v>
      </c>
      <c r="B179" s="39">
        <v>9.1245999999999992</v>
      </c>
      <c r="C179" s="39">
        <v>5.8978000000000002</v>
      </c>
      <c r="D179" s="39">
        <v>8.7934000000000001</v>
      </c>
      <c r="E179" s="39">
        <v>9.8956</v>
      </c>
      <c r="F179" s="39">
        <v>11.101800000000001</v>
      </c>
      <c r="G179" s="39">
        <v>11.143700000000001</v>
      </c>
      <c r="H179" s="39">
        <v>5.9509999999999996</v>
      </c>
      <c r="I179" s="39">
        <v>11.5236</v>
      </c>
      <c r="J179" s="39">
        <v>11.8918</v>
      </c>
      <c r="K179" s="39">
        <v>13.2729</v>
      </c>
      <c r="L179" s="39">
        <v>1.0550999999999999</v>
      </c>
      <c r="M179" s="39">
        <v>3.0200000000000001E-2</v>
      </c>
      <c r="N179" s="39">
        <v>1.1354</v>
      </c>
      <c r="O179" s="39">
        <v>0.90559999999999996</v>
      </c>
      <c r="P179" s="39">
        <v>1.0920000000000001</v>
      </c>
    </row>
    <row r="180" spans="1:16">
      <c r="A180" s="9">
        <v>45689</v>
      </c>
      <c r="B180" s="39">
        <v>9.6738999999999997</v>
      </c>
      <c r="C180" s="39">
        <v>3.7660999999999998</v>
      </c>
      <c r="D180" s="39">
        <v>9.5192999999999994</v>
      </c>
      <c r="E180" s="39">
        <v>9.8465000000000007</v>
      </c>
      <c r="F180" s="39">
        <v>11.602399999999999</v>
      </c>
      <c r="G180" s="39">
        <v>11.703200000000001</v>
      </c>
      <c r="H180" s="39">
        <v>5.1970000000000001</v>
      </c>
      <c r="I180" s="39">
        <v>12.1036</v>
      </c>
      <c r="J180" s="39">
        <v>11.6549</v>
      </c>
      <c r="K180" s="39">
        <v>13.1609</v>
      </c>
      <c r="L180" s="39">
        <v>1.0327</v>
      </c>
      <c r="M180" s="39">
        <v>2.18E-2</v>
      </c>
      <c r="N180" s="39">
        <v>1.1051</v>
      </c>
      <c r="O180" s="39">
        <v>0.93159999999999998</v>
      </c>
      <c r="P180" s="39">
        <v>0.99180000000000001</v>
      </c>
    </row>
    <row r="181" spans="1:16">
      <c r="A181" s="9">
        <v>45717</v>
      </c>
      <c r="B181" s="39">
        <v>9.3278999999999996</v>
      </c>
      <c r="C181" s="39">
        <v>4.1428000000000003</v>
      </c>
      <c r="D181" s="39">
        <v>9.2864000000000004</v>
      </c>
      <c r="E181" s="39">
        <v>9.9854000000000003</v>
      </c>
      <c r="F181" s="39">
        <v>11.567</v>
      </c>
      <c r="G181" s="39">
        <v>11.350300000000001</v>
      </c>
      <c r="H181" s="39">
        <v>4.8270999999999997</v>
      </c>
      <c r="I181" s="39">
        <v>11.6067</v>
      </c>
      <c r="J181" s="39">
        <v>11.606199999999999</v>
      </c>
      <c r="K181" s="39">
        <v>13.7104</v>
      </c>
      <c r="L181" s="39">
        <v>1.0649</v>
      </c>
      <c r="M181" s="39">
        <v>2.3300000000000001E-2</v>
      </c>
      <c r="N181" s="39">
        <v>1.1338999999999999</v>
      </c>
      <c r="O181" s="39">
        <v>1.0374000000000001</v>
      </c>
      <c r="P181" s="39">
        <v>0.97740000000000005</v>
      </c>
    </row>
    <row r="182" spans="1:16">
      <c r="A182" s="9">
        <v>45748</v>
      </c>
      <c r="B182" s="39">
        <v>10.0303</v>
      </c>
      <c r="C182" s="39">
        <v>3.6688000000000001</v>
      </c>
      <c r="D182" s="39">
        <v>10.034000000000001</v>
      </c>
      <c r="E182" s="39">
        <v>9.5953999999999997</v>
      </c>
      <c r="F182" s="39">
        <v>11.1166</v>
      </c>
      <c r="G182" s="39">
        <v>11.9558</v>
      </c>
      <c r="H182" s="39">
        <v>4.8705999999999996</v>
      </c>
      <c r="I182" s="39">
        <v>12.412800000000001</v>
      </c>
      <c r="J182" s="39">
        <v>11.920299999999999</v>
      </c>
      <c r="K182" s="39">
        <v>14.020799999999999</v>
      </c>
      <c r="L182" s="39">
        <v>1.0311999999999999</v>
      </c>
      <c r="M182" s="39">
        <v>2.0899999999999998E-2</v>
      </c>
      <c r="N182" s="39">
        <v>1.1086</v>
      </c>
      <c r="O182" s="39">
        <v>0.93140000000000001</v>
      </c>
      <c r="P182" s="39">
        <v>1.0531999999999999</v>
      </c>
    </row>
    <row r="183" spans="1:16">
      <c r="A183" s="9">
        <v>45778</v>
      </c>
      <c r="B183" s="39">
        <v>10.265000000000001</v>
      </c>
      <c r="C183" s="39">
        <v>3.7677</v>
      </c>
      <c r="D183" s="39">
        <v>10.5252</v>
      </c>
      <c r="E183" s="39">
        <v>10.265700000000001</v>
      </c>
      <c r="F183" s="39">
        <v>11.2758</v>
      </c>
      <c r="G183" s="39">
        <v>12.0425</v>
      </c>
      <c r="H183" s="39">
        <v>5.0696000000000003</v>
      </c>
      <c r="I183" s="39">
        <v>12.6685</v>
      </c>
      <c r="J183" s="39">
        <v>11.7776</v>
      </c>
      <c r="K183" s="39">
        <v>13.242699999999999</v>
      </c>
      <c r="L183" s="39">
        <v>1.0737000000000001</v>
      </c>
      <c r="M183" s="39">
        <v>2.0799999999999999E-2</v>
      </c>
      <c r="N183" s="39">
        <v>1.1439999999999999</v>
      </c>
      <c r="O183" s="39">
        <v>0.97529999999999994</v>
      </c>
      <c r="P183" s="39">
        <v>1.0815999999999999</v>
      </c>
    </row>
    <row r="184" spans="1:16">
      <c r="A184" s="9">
        <v>45809</v>
      </c>
      <c r="B184" s="39">
        <v>9.8660999999999994</v>
      </c>
      <c r="C184" s="39">
        <v>3.9744000000000002</v>
      </c>
      <c r="D184" s="39">
        <v>10.855499999999999</v>
      </c>
      <c r="E184" s="39">
        <v>10.230399999999999</v>
      </c>
      <c r="F184" s="39">
        <v>11.2189</v>
      </c>
      <c r="G184" s="39">
        <v>11.9687</v>
      </c>
      <c r="H184" s="39">
        <v>5.1620999999999997</v>
      </c>
      <c r="I184" s="39">
        <v>12.715199999999999</v>
      </c>
      <c r="J184" s="39">
        <v>11.8445</v>
      </c>
      <c r="K184" s="39">
        <v>12.5824</v>
      </c>
      <c r="L184" s="39">
        <v>1.0996999999999999</v>
      </c>
      <c r="M184" s="39">
        <v>1.77E-2</v>
      </c>
      <c r="N184" s="39">
        <v>1.1378999999999999</v>
      </c>
      <c r="O184" s="39">
        <v>1.1375999999999999</v>
      </c>
      <c r="P184" s="39">
        <v>1.246</v>
      </c>
    </row>
    <row r="185" spans="1:16">
      <c r="A185" s="9">
        <v>45839</v>
      </c>
      <c r="B185" s="39">
        <v>9.9969000000000001</v>
      </c>
      <c r="C185" s="39">
        <v>5.0098000000000003</v>
      </c>
      <c r="D185" s="39">
        <v>10.2911</v>
      </c>
      <c r="E185" s="39">
        <v>10.019399999999999</v>
      </c>
      <c r="F185" s="39">
        <v>11.736599999999999</v>
      </c>
      <c r="G185" s="39">
        <v>12.2287</v>
      </c>
      <c r="H185" s="39">
        <v>4.7851999999999997</v>
      </c>
      <c r="I185" s="39">
        <v>12.7491</v>
      </c>
      <c r="J185" s="39">
        <v>12.2598</v>
      </c>
      <c r="K185" s="39">
        <v>13.2182</v>
      </c>
      <c r="L185" s="39">
        <v>1.0185999999999999</v>
      </c>
      <c r="M185" s="39">
        <v>2.35E-2</v>
      </c>
      <c r="N185" s="39">
        <v>1.0573999999999999</v>
      </c>
      <c r="O185" s="39">
        <v>1.0674999999999999</v>
      </c>
      <c r="P185" s="39">
        <v>1.232</v>
      </c>
    </row>
    <row r="186" spans="1:16">
      <c r="A186" s="9">
        <v>45870</v>
      </c>
      <c r="B186" s="39">
        <v>10.304600000000001</v>
      </c>
      <c r="C186" s="39">
        <v>3.8149999999999999</v>
      </c>
      <c r="D186" s="39">
        <v>9.8572000000000006</v>
      </c>
      <c r="E186" s="39">
        <v>10.1187</v>
      </c>
      <c r="F186" s="39">
        <v>11.492699999999999</v>
      </c>
      <c r="G186" s="39">
        <v>12.4339</v>
      </c>
      <c r="H186" s="39">
        <v>5.4451000000000001</v>
      </c>
      <c r="I186" s="39">
        <v>12.9079</v>
      </c>
      <c r="J186" s="39">
        <v>12.8927</v>
      </c>
      <c r="K186" s="39">
        <v>13.189500000000001</v>
      </c>
      <c r="L186" s="39">
        <v>1.0916999999999999</v>
      </c>
      <c r="M186" s="39">
        <v>2.5100000000000001E-2</v>
      </c>
      <c r="N186" s="39">
        <v>1.1462000000000001</v>
      </c>
      <c r="O186" s="39">
        <v>1.0510999999999999</v>
      </c>
      <c r="P186" s="39">
        <v>1.2734000000000001</v>
      </c>
    </row>
    <row r="187" spans="1:16">
      <c r="A187" s="9">
        <v>45901</v>
      </c>
      <c r="B187" s="39">
        <v>9.6729000000000003</v>
      </c>
      <c r="C187" s="39">
        <v>4.117</v>
      </c>
      <c r="D187" s="39">
        <v>10.172000000000001</v>
      </c>
      <c r="E187" s="39">
        <v>10.4207</v>
      </c>
      <c r="F187" s="39">
        <v>2.5022000000000002</v>
      </c>
      <c r="G187" s="39">
        <v>11.9087</v>
      </c>
      <c r="H187" s="39">
        <v>4.8155999999999999</v>
      </c>
      <c r="I187" s="39">
        <v>12.3331</v>
      </c>
      <c r="J187" s="39">
        <v>13.2316</v>
      </c>
      <c r="K187" s="39">
        <v>3.5036</v>
      </c>
      <c r="L187" s="39">
        <v>1.0237000000000001</v>
      </c>
      <c r="M187" s="39">
        <v>1.5599999999999999E-2</v>
      </c>
      <c r="N187" s="39">
        <v>1.1217999999999999</v>
      </c>
      <c r="O187" s="39">
        <v>0.5413</v>
      </c>
      <c r="P187" s="39">
        <v>2.3005</v>
      </c>
    </row>
    <row r="188" spans="1:16">
      <c r="A188" s="9">
        <v>45931</v>
      </c>
      <c r="B188" s="39">
        <v>9.7852999999999994</v>
      </c>
      <c r="C188" s="39">
        <v>4.5666000000000002</v>
      </c>
      <c r="D188" s="39">
        <v>10.103999999999999</v>
      </c>
      <c r="E188" s="39">
        <v>10.4839</v>
      </c>
      <c r="F188" s="39">
        <v>1.1440999999999999</v>
      </c>
      <c r="G188" s="39">
        <v>11.668100000000001</v>
      </c>
      <c r="H188" s="39">
        <v>4.9893999999999998</v>
      </c>
      <c r="I188" s="39">
        <v>12.0504</v>
      </c>
      <c r="J188" s="39">
        <v>13.043200000000001</v>
      </c>
      <c r="K188" s="39">
        <v>2.8254000000000001</v>
      </c>
      <c r="L188" s="39">
        <v>0.98880000000000001</v>
      </c>
      <c r="M188" s="39">
        <v>1.49E-2</v>
      </c>
      <c r="N188" s="39">
        <v>1.0702</v>
      </c>
      <c r="O188" s="39">
        <v>0.75680000000000003</v>
      </c>
      <c r="P188" s="39">
        <v>1.0682</v>
      </c>
    </row>
    <row r="189" spans="1:16">
      <c r="A189" s="9">
        <v>45962</v>
      </c>
      <c r="B189" s="39">
        <v>9.9585000000000008</v>
      </c>
      <c r="C189" s="39">
        <v>4.2728000000000002</v>
      </c>
      <c r="D189" s="39">
        <v>9.5963999999999992</v>
      </c>
      <c r="E189" s="39">
        <v>11.1265</v>
      </c>
      <c r="F189" s="39">
        <v>3.2185000000000001</v>
      </c>
      <c r="G189" s="39">
        <v>11.863899999999999</v>
      </c>
      <c r="H189" s="39">
        <v>5.5422000000000002</v>
      </c>
      <c r="I189" s="39">
        <v>12.3764</v>
      </c>
      <c r="J189" s="39">
        <v>13.27</v>
      </c>
      <c r="K189" s="39">
        <v>2.5255000000000001</v>
      </c>
      <c r="L189" s="39">
        <v>0.9617</v>
      </c>
      <c r="M189" s="39">
        <v>1.14E-2</v>
      </c>
      <c r="N189" s="39">
        <v>1.0531999999999999</v>
      </c>
      <c r="O189" s="39">
        <v>0.7762</v>
      </c>
      <c r="P189" s="39">
        <v>0.6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6" customWidth="1"/>
    <col min="2" max="3" width="16.44140625" style="37" customWidth="1"/>
    <col min="4" max="4" width="30.44140625" style="37" customWidth="1"/>
    <col min="5" max="16384" width="9.109375" style="37"/>
  </cols>
  <sheetData>
    <row r="1" spans="1:6" s="10" customFormat="1">
      <c r="A1" s="4" t="s">
        <v>129</v>
      </c>
    </row>
    <row r="2" spans="1:6" s="10" customFormat="1" ht="5.25" customHeight="1">
      <c r="A2" s="42"/>
    </row>
    <row r="3" spans="1:6">
      <c r="A3" s="112" t="s">
        <v>124</v>
      </c>
    </row>
    <row r="4" spans="1:6" ht="12.75" customHeight="1">
      <c r="A4" s="11" t="s">
        <v>127</v>
      </c>
    </row>
    <row r="5" spans="1:6" ht="12.75" customHeight="1">
      <c r="A5" s="12" t="s">
        <v>125</v>
      </c>
    </row>
    <row r="6" spans="1:6" s="38" customFormat="1" ht="15" customHeight="1">
      <c r="A6" s="191" t="s">
        <v>0</v>
      </c>
      <c r="B6" s="233" t="s">
        <v>210</v>
      </c>
      <c r="C6" s="234" t="s">
        <v>126</v>
      </c>
      <c r="D6" s="234" t="s">
        <v>184</v>
      </c>
    </row>
    <row r="7" spans="1:6" s="38" customFormat="1" ht="15" customHeight="1">
      <c r="A7" s="192"/>
      <c r="B7" s="233"/>
      <c r="C7" s="235"/>
      <c r="D7" s="235"/>
    </row>
    <row r="8" spans="1:6" s="38" customFormat="1" ht="25.5" customHeight="1">
      <c r="A8" s="193"/>
      <c r="B8" s="233"/>
      <c r="C8" s="236"/>
      <c r="D8" s="236"/>
    </row>
    <row r="9" spans="1:6" s="38" customFormat="1" hidden="1">
      <c r="A9" s="116"/>
      <c r="B9" s="126"/>
      <c r="C9" s="127"/>
      <c r="D9" s="127"/>
    </row>
    <row r="10" spans="1:6" s="38" customFormat="1">
      <c r="A10" s="44">
        <v>1</v>
      </c>
      <c r="B10" s="143">
        <v>2</v>
      </c>
      <c r="C10" s="143">
        <v>3</v>
      </c>
      <c r="D10" s="51">
        <v>4</v>
      </c>
    </row>
    <row r="11" spans="1:6" hidden="1" outlineLevel="1">
      <c r="A11" s="41">
        <v>40544</v>
      </c>
      <c r="B11" s="144">
        <v>0</v>
      </c>
      <c r="C11" s="144">
        <v>29</v>
      </c>
      <c r="D11" s="140" t="s">
        <v>185</v>
      </c>
      <c r="E11" s="134"/>
      <c r="F11" s="134"/>
    </row>
    <row r="12" spans="1:6" hidden="1" outlineLevel="1">
      <c r="A12" s="41">
        <v>40575</v>
      </c>
      <c r="B12" s="144">
        <v>0</v>
      </c>
      <c r="C12" s="144">
        <v>28</v>
      </c>
      <c r="D12" s="140" t="s">
        <v>185</v>
      </c>
      <c r="E12" s="134"/>
      <c r="F12" s="134"/>
    </row>
    <row r="13" spans="1:6" hidden="1" outlineLevel="1">
      <c r="A13" s="41">
        <v>40603</v>
      </c>
      <c r="B13" s="144">
        <v>0</v>
      </c>
      <c r="C13" s="144">
        <v>27</v>
      </c>
      <c r="D13" s="140" t="s">
        <v>185</v>
      </c>
      <c r="E13" s="134"/>
      <c r="F13" s="134"/>
    </row>
    <row r="14" spans="1:6" hidden="1" outlineLevel="1">
      <c r="A14" s="41">
        <v>40634</v>
      </c>
      <c r="B14" s="144">
        <v>0</v>
      </c>
      <c r="C14" s="144">
        <v>27</v>
      </c>
      <c r="D14" s="140" t="s">
        <v>185</v>
      </c>
      <c r="E14" s="134"/>
      <c r="F14" s="134"/>
    </row>
    <row r="15" spans="1:6" hidden="1" outlineLevel="1">
      <c r="A15" s="41">
        <v>40664</v>
      </c>
      <c r="B15" s="144">
        <v>0</v>
      </c>
      <c r="C15" s="144">
        <v>24</v>
      </c>
      <c r="D15" s="140" t="s">
        <v>185</v>
      </c>
      <c r="E15" s="134"/>
      <c r="F15" s="134"/>
    </row>
    <row r="16" spans="1:6" hidden="1" outlineLevel="1">
      <c r="A16" s="41">
        <v>40695</v>
      </c>
      <c r="B16" s="144">
        <v>0</v>
      </c>
      <c r="C16" s="144">
        <v>24</v>
      </c>
      <c r="D16" s="140" t="s">
        <v>185</v>
      </c>
      <c r="E16" s="134"/>
      <c r="F16" s="134"/>
    </row>
    <row r="17" spans="1:6" hidden="1" outlineLevel="1">
      <c r="A17" s="41">
        <v>40725</v>
      </c>
      <c r="B17" s="144">
        <v>0</v>
      </c>
      <c r="C17" s="144">
        <v>23</v>
      </c>
      <c r="D17" s="140" t="s">
        <v>185</v>
      </c>
      <c r="E17" s="134"/>
      <c r="F17" s="134"/>
    </row>
    <row r="18" spans="1:6" hidden="1" outlineLevel="1">
      <c r="A18" s="41">
        <v>40756</v>
      </c>
      <c r="B18" s="144">
        <v>0</v>
      </c>
      <c r="C18" s="144">
        <v>21</v>
      </c>
      <c r="D18" s="140" t="s">
        <v>185</v>
      </c>
      <c r="E18" s="134"/>
      <c r="F18" s="134"/>
    </row>
    <row r="19" spans="1:6" hidden="1" outlineLevel="1">
      <c r="A19" s="41">
        <v>40787</v>
      </c>
      <c r="B19" s="144">
        <v>0</v>
      </c>
      <c r="C19" s="144">
        <v>21</v>
      </c>
      <c r="D19" s="140" t="s">
        <v>185</v>
      </c>
      <c r="E19" s="134"/>
      <c r="F19" s="134"/>
    </row>
    <row r="20" spans="1:6" hidden="1" outlineLevel="1">
      <c r="A20" s="41">
        <v>40817</v>
      </c>
      <c r="B20" s="144">
        <v>0</v>
      </c>
      <c r="C20" s="144">
        <v>19</v>
      </c>
      <c r="D20" s="140" t="s">
        <v>185</v>
      </c>
      <c r="E20" s="134"/>
      <c r="F20" s="134"/>
    </row>
    <row r="21" spans="1:6" hidden="1" outlineLevel="1">
      <c r="A21" s="41">
        <v>40848</v>
      </c>
      <c r="B21" s="144">
        <v>0</v>
      </c>
      <c r="C21" s="144">
        <v>19</v>
      </c>
      <c r="D21" s="140" t="s">
        <v>185</v>
      </c>
      <c r="E21" s="134"/>
      <c r="F21" s="134"/>
    </row>
    <row r="22" spans="1:6" hidden="1" outlineLevel="1">
      <c r="A22" s="41">
        <v>40878</v>
      </c>
      <c r="B22" s="144">
        <v>0</v>
      </c>
      <c r="C22" s="144">
        <v>19</v>
      </c>
      <c r="D22" s="140" t="s">
        <v>185</v>
      </c>
      <c r="E22" s="134"/>
      <c r="F22" s="134"/>
    </row>
    <row r="23" spans="1:6" hidden="1" outlineLevel="1">
      <c r="A23" s="41">
        <v>40909</v>
      </c>
      <c r="B23" s="144">
        <v>0</v>
      </c>
      <c r="C23" s="144">
        <v>18</v>
      </c>
      <c r="D23" s="140" t="s">
        <v>185</v>
      </c>
      <c r="E23" s="134"/>
      <c r="F23" s="134"/>
    </row>
    <row r="24" spans="1:6" hidden="1" outlineLevel="1">
      <c r="A24" s="41">
        <v>40940</v>
      </c>
      <c r="B24" s="144">
        <v>0</v>
      </c>
      <c r="C24" s="144">
        <v>16</v>
      </c>
      <c r="D24" s="140" t="s">
        <v>185</v>
      </c>
      <c r="E24" s="134"/>
      <c r="F24" s="134"/>
    </row>
    <row r="25" spans="1:6" hidden="1" outlineLevel="1">
      <c r="A25" s="41">
        <v>40969</v>
      </c>
      <c r="B25" s="144">
        <v>0</v>
      </c>
      <c r="C25" s="144">
        <v>13</v>
      </c>
      <c r="D25" s="140" t="s">
        <v>185</v>
      </c>
      <c r="E25" s="134"/>
      <c r="F25" s="134"/>
    </row>
    <row r="26" spans="1:6" hidden="1" outlineLevel="1">
      <c r="A26" s="41">
        <v>41000</v>
      </c>
      <c r="B26" s="144">
        <v>0</v>
      </c>
      <c r="C26" s="144">
        <v>11</v>
      </c>
      <c r="D26" s="140" t="s">
        <v>185</v>
      </c>
      <c r="E26" s="134"/>
      <c r="F26" s="134"/>
    </row>
    <row r="27" spans="1:6" hidden="1" outlineLevel="1">
      <c r="A27" s="41">
        <v>41030</v>
      </c>
      <c r="B27" s="144">
        <v>0</v>
      </c>
      <c r="C27" s="144">
        <v>9</v>
      </c>
      <c r="D27" s="140" t="s">
        <v>185</v>
      </c>
      <c r="E27" s="134"/>
      <c r="F27" s="134"/>
    </row>
    <row r="28" spans="1:6" hidden="1" outlineLevel="1">
      <c r="A28" s="41">
        <v>41061</v>
      </c>
      <c r="B28" s="144">
        <v>0</v>
      </c>
      <c r="C28" s="144">
        <v>8</v>
      </c>
      <c r="D28" s="140" t="s">
        <v>185</v>
      </c>
      <c r="E28" s="134"/>
      <c r="F28" s="134"/>
    </row>
    <row r="29" spans="1:6" hidden="1" outlineLevel="1">
      <c r="A29" s="41">
        <v>41091</v>
      </c>
      <c r="B29" s="144">
        <v>0</v>
      </c>
      <c r="C29" s="144">
        <v>8</v>
      </c>
      <c r="D29" s="140" t="s">
        <v>185</v>
      </c>
      <c r="E29" s="134"/>
      <c r="F29" s="134"/>
    </row>
    <row r="30" spans="1:6" hidden="1" outlineLevel="1">
      <c r="A30" s="41">
        <v>41122</v>
      </c>
      <c r="B30" s="144">
        <v>0</v>
      </c>
      <c r="C30" s="144">
        <v>8</v>
      </c>
      <c r="D30" s="140" t="s">
        <v>185</v>
      </c>
      <c r="E30" s="134"/>
      <c r="F30" s="134"/>
    </row>
    <row r="31" spans="1:6" hidden="1" outlineLevel="1">
      <c r="A31" s="41">
        <v>41153</v>
      </c>
      <c r="B31" s="144">
        <v>0</v>
      </c>
      <c r="C31" s="144">
        <v>7</v>
      </c>
      <c r="D31" s="140" t="s">
        <v>185</v>
      </c>
      <c r="E31" s="134"/>
      <c r="F31" s="134"/>
    </row>
    <row r="32" spans="1:6" hidden="1" outlineLevel="1">
      <c r="A32" s="41">
        <v>41183</v>
      </c>
      <c r="B32" s="144">
        <v>0</v>
      </c>
      <c r="C32" s="144">
        <v>7</v>
      </c>
      <c r="D32" s="140" t="s">
        <v>185</v>
      </c>
      <c r="E32" s="134"/>
      <c r="F32" s="134"/>
    </row>
    <row r="33" spans="1:6" hidden="1" outlineLevel="1">
      <c r="A33" s="41">
        <v>41214</v>
      </c>
      <c r="B33" s="144">
        <v>0</v>
      </c>
      <c r="C33" s="144">
        <v>6</v>
      </c>
      <c r="D33" s="140" t="s">
        <v>185</v>
      </c>
      <c r="E33" s="134"/>
      <c r="F33" s="134"/>
    </row>
    <row r="34" spans="1:6" hidden="1" outlineLevel="1">
      <c r="A34" s="41">
        <v>41244</v>
      </c>
      <c r="B34" s="144">
        <v>0</v>
      </c>
      <c r="C34" s="144">
        <v>5</v>
      </c>
      <c r="D34" s="140" t="s">
        <v>185</v>
      </c>
      <c r="E34" s="134"/>
      <c r="F34" s="134"/>
    </row>
    <row r="35" spans="1:6" hidden="1" outlineLevel="1">
      <c r="A35" s="41">
        <v>41275</v>
      </c>
      <c r="B35" s="144">
        <v>0</v>
      </c>
      <c r="C35" s="144">
        <v>5</v>
      </c>
      <c r="D35" s="140" t="s">
        <v>185</v>
      </c>
      <c r="E35" s="134"/>
      <c r="F35" s="134"/>
    </row>
    <row r="36" spans="1:6" hidden="1" outlineLevel="1">
      <c r="A36" s="41">
        <v>41306</v>
      </c>
      <c r="B36" s="144">
        <v>0</v>
      </c>
      <c r="C36" s="144">
        <v>5</v>
      </c>
      <c r="D36" s="140" t="s">
        <v>185</v>
      </c>
      <c r="E36" s="134"/>
      <c r="F36" s="134"/>
    </row>
    <row r="37" spans="1:6" hidden="1" outlineLevel="1">
      <c r="A37" s="41">
        <v>41334</v>
      </c>
      <c r="B37" s="144">
        <v>0</v>
      </c>
      <c r="C37" s="144">
        <v>5</v>
      </c>
      <c r="D37" s="140" t="s">
        <v>185</v>
      </c>
      <c r="E37" s="134"/>
      <c r="F37" s="134"/>
    </row>
    <row r="38" spans="1:6" hidden="1" outlineLevel="1">
      <c r="A38" s="41">
        <v>41365</v>
      </c>
      <c r="B38" s="144">
        <v>0</v>
      </c>
      <c r="C38" s="144">
        <v>5</v>
      </c>
      <c r="D38" s="140" t="s">
        <v>185</v>
      </c>
      <c r="E38" s="134"/>
      <c r="F38" s="134"/>
    </row>
    <row r="39" spans="1:6" hidden="1" outlineLevel="1">
      <c r="A39" s="41">
        <v>41395</v>
      </c>
      <c r="B39" s="144">
        <v>0</v>
      </c>
      <c r="C39" s="144">
        <v>5</v>
      </c>
      <c r="D39" s="140" t="s">
        <v>185</v>
      </c>
      <c r="E39" s="134"/>
      <c r="F39" s="134"/>
    </row>
    <row r="40" spans="1:6" hidden="1" outlineLevel="1">
      <c r="A40" s="41">
        <v>41426</v>
      </c>
      <c r="B40" s="144">
        <v>0</v>
      </c>
      <c r="C40" s="144">
        <v>5</v>
      </c>
      <c r="D40" s="140" t="s">
        <v>185</v>
      </c>
      <c r="E40" s="134"/>
      <c r="F40" s="134"/>
    </row>
    <row r="41" spans="1:6" hidden="1" outlineLevel="1">
      <c r="A41" s="41">
        <v>41456</v>
      </c>
      <c r="B41" s="144">
        <v>0</v>
      </c>
      <c r="C41" s="144">
        <v>4</v>
      </c>
      <c r="D41" s="140" t="s">
        <v>185</v>
      </c>
      <c r="E41" s="134"/>
      <c r="F41" s="134"/>
    </row>
    <row r="42" spans="1:6" hidden="1" outlineLevel="1">
      <c r="A42" s="41">
        <v>41487</v>
      </c>
      <c r="B42" s="144">
        <v>0</v>
      </c>
      <c r="C42" s="144">
        <v>4</v>
      </c>
      <c r="D42" s="140" t="s">
        <v>185</v>
      </c>
      <c r="E42" s="134"/>
      <c r="F42" s="134"/>
    </row>
    <row r="43" spans="1:6" hidden="1" outlineLevel="1">
      <c r="A43" s="41">
        <v>41518</v>
      </c>
      <c r="B43" s="144">
        <v>0</v>
      </c>
      <c r="C43" s="144">
        <v>4</v>
      </c>
      <c r="D43" s="140" t="s">
        <v>185</v>
      </c>
      <c r="E43" s="134"/>
      <c r="F43" s="134"/>
    </row>
    <row r="44" spans="1:6" hidden="1" outlineLevel="1">
      <c r="A44" s="41">
        <v>41548</v>
      </c>
      <c r="B44" s="144">
        <v>0</v>
      </c>
      <c r="C44" s="144">
        <v>4</v>
      </c>
      <c r="D44" s="140" t="s">
        <v>185</v>
      </c>
      <c r="E44" s="134"/>
      <c r="F44" s="134"/>
    </row>
    <row r="45" spans="1:6" hidden="1" outlineLevel="1">
      <c r="A45" s="41">
        <v>41579</v>
      </c>
      <c r="B45" s="144">
        <v>0</v>
      </c>
      <c r="C45" s="144">
        <v>4</v>
      </c>
      <c r="D45" s="140" t="s">
        <v>185</v>
      </c>
      <c r="E45" s="134"/>
      <c r="F45" s="134"/>
    </row>
    <row r="46" spans="1:6" hidden="1" outlineLevel="1">
      <c r="A46" s="41">
        <v>41609</v>
      </c>
      <c r="B46" s="144">
        <v>0</v>
      </c>
      <c r="C46" s="144">
        <v>4</v>
      </c>
      <c r="D46" s="140" t="s">
        <v>185</v>
      </c>
      <c r="E46" s="134"/>
      <c r="F46" s="134"/>
    </row>
    <row r="47" spans="1:6" hidden="1" outlineLevel="1">
      <c r="A47" s="41">
        <v>41640</v>
      </c>
      <c r="B47" s="144">
        <v>0</v>
      </c>
      <c r="C47" s="144">
        <v>4</v>
      </c>
      <c r="D47" s="140" t="s">
        <v>185</v>
      </c>
      <c r="E47" s="134"/>
      <c r="F47" s="134"/>
    </row>
    <row r="48" spans="1:6" hidden="1" outlineLevel="1">
      <c r="A48" s="41">
        <v>41671</v>
      </c>
      <c r="B48" s="144">
        <v>0</v>
      </c>
      <c r="C48" s="144">
        <v>4</v>
      </c>
      <c r="D48" s="140" t="s">
        <v>185</v>
      </c>
      <c r="E48" s="134"/>
      <c r="F48" s="134"/>
    </row>
    <row r="49" spans="1:6" hidden="1" outlineLevel="1">
      <c r="A49" s="41">
        <v>41699</v>
      </c>
      <c r="B49" s="144">
        <v>0</v>
      </c>
      <c r="C49" s="144">
        <v>4</v>
      </c>
      <c r="D49" s="140" t="s">
        <v>185</v>
      </c>
      <c r="E49" s="134"/>
      <c r="F49" s="134"/>
    </row>
    <row r="50" spans="1:6" hidden="1" outlineLevel="1">
      <c r="A50" s="41">
        <v>41730</v>
      </c>
      <c r="B50" s="144">
        <v>0</v>
      </c>
      <c r="C50" s="144">
        <v>4</v>
      </c>
      <c r="D50" s="140" t="s">
        <v>185</v>
      </c>
      <c r="E50" s="134"/>
      <c r="F50" s="134"/>
    </row>
    <row r="51" spans="1:6" hidden="1" outlineLevel="1">
      <c r="A51" s="41">
        <v>41760</v>
      </c>
      <c r="B51" s="144">
        <v>0</v>
      </c>
      <c r="C51" s="144">
        <v>4</v>
      </c>
      <c r="D51" s="140" t="s">
        <v>185</v>
      </c>
      <c r="E51" s="134"/>
      <c r="F51" s="134"/>
    </row>
    <row r="52" spans="1:6" hidden="1" outlineLevel="1">
      <c r="A52" s="41">
        <v>41791</v>
      </c>
      <c r="B52" s="144">
        <v>0</v>
      </c>
      <c r="C52" s="144">
        <v>4</v>
      </c>
      <c r="D52" s="140" t="s">
        <v>185</v>
      </c>
      <c r="E52" s="134"/>
      <c r="F52" s="134"/>
    </row>
    <row r="53" spans="1:6" hidden="1" outlineLevel="1">
      <c r="A53" s="41">
        <v>41821</v>
      </c>
      <c r="B53" s="144">
        <v>0</v>
      </c>
      <c r="C53" s="144">
        <v>4</v>
      </c>
      <c r="D53" s="140" t="s">
        <v>185</v>
      </c>
      <c r="E53" s="134"/>
      <c r="F53" s="134"/>
    </row>
    <row r="54" spans="1:6" hidden="1" outlineLevel="1" collapsed="1">
      <c r="A54" s="41">
        <v>41852</v>
      </c>
      <c r="B54" s="144">
        <v>0</v>
      </c>
      <c r="C54" s="144">
        <v>4</v>
      </c>
      <c r="D54" s="140" t="s">
        <v>185</v>
      </c>
      <c r="E54" s="134"/>
      <c r="F54" s="134"/>
    </row>
    <row r="55" spans="1:6" hidden="1" outlineLevel="1" collapsed="1">
      <c r="A55" s="41">
        <v>41883</v>
      </c>
      <c r="B55" s="144">
        <v>0</v>
      </c>
      <c r="C55" s="144">
        <v>4</v>
      </c>
      <c r="D55" s="140" t="s">
        <v>185</v>
      </c>
      <c r="E55" s="134"/>
      <c r="F55" s="134"/>
    </row>
    <row r="56" spans="1:6" hidden="1" outlineLevel="1" collapsed="1">
      <c r="A56" s="41">
        <v>41913</v>
      </c>
      <c r="B56" s="144">
        <v>0</v>
      </c>
      <c r="C56" s="144">
        <v>4</v>
      </c>
      <c r="D56" s="140" t="s">
        <v>185</v>
      </c>
      <c r="E56" s="134"/>
      <c r="F56" s="134"/>
    </row>
    <row r="57" spans="1:6" hidden="1" outlineLevel="1" collapsed="1">
      <c r="A57" s="41">
        <v>41944</v>
      </c>
      <c r="B57" s="144">
        <v>0</v>
      </c>
      <c r="C57" s="144">
        <v>4</v>
      </c>
      <c r="D57" s="140" t="s">
        <v>185</v>
      </c>
      <c r="E57" s="134"/>
      <c r="F57" s="134"/>
    </row>
    <row r="58" spans="1:6" hidden="1" outlineLevel="1">
      <c r="A58" s="41">
        <v>41974</v>
      </c>
      <c r="B58" s="144">
        <v>0</v>
      </c>
      <c r="C58" s="144">
        <v>4</v>
      </c>
      <c r="D58" s="140" t="s">
        <v>185</v>
      </c>
      <c r="E58" s="134"/>
      <c r="F58" s="134"/>
    </row>
    <row r="59" spans="1:6" hidden="1" outlineLevel="1">
      <c r="A59" s="41">
        <v>42005</v>
      </c>
      <c r="B59" s="144">
        <v>0</v>
      </c>
      <c r="C59" s="144">
        <v>4</v>
      </c>
      <c r="D59" s="140" t="s">
        <v>185</v>
      </c>
      <c r="E59" s="134"/>
      <c r="F59" s="134"/>
    </row>
    <row r="60" spans="1:6" hidden="1" outlineLevel="1" collapsed="1">
      <c r="A60" s="41">
        <v>42036</v>
      </c>
      <c r="B60" s="144">
        <v>0</v>
      </c>
      <c r="C60" s="144">
        <v>4</v>
      </c>
      <c r="D60" s="140" t="s">
        <v>185</v>
      </c>
      <c r="E60" s="134"/>
      <c r="F60" s="134"/>
    </row>
    <row r="61" spans="1:6" hidden="1" outlineLevel="1" collapsed="1">
      <c r="A61" s="41">
        <v>42064</v>
      </c>
      <c r="B61" s="144">
        <v>0</v>
      </c>
      <c r="C61" s="144">
        <v>4</v>
      </c>
      <c r="D61" s="140" t="s">
        <v>185</v>
      </c>
      <c r="E61" s="134"/>
      <c r="F61" s="134"/>
    </row>
    <row r="62" spans="1:6" hidden="1" outlineLevel="1" collapsed="1">
      <c r="A62" s="41">
        <v>42095</v>
      </c>
      <c r="B62" s="144">
        <v>0</v>
      </c>
      <c r="C62" s="144">
        <v>4</v>
      </c>
      <c r="D62" s="140" t="s">
        <v>185</v>
      </c>
      <c r="E62" s="134"/>
      <c r="F62" s="134"/>
    </row>
    <row r="63" spans="1:6" hidden="1" outlineLevel="1" collapsed="1">
      <c r="A63" s="41">
        <v>42125</v>
      </c>
      <c r="B63" s="144">
        <v>0</v>
      </c>
      <c r="C63" s="144">
        <v>4</v>
      </c>
      <c r="D63" s="140" t="s">
        <v>185</v>
      </c>
      <c r="E63" s="134"/>
      <c r="F63" s="134"/>
    </row>
    <row r="64" spans="1:6" hidden="1" outlineLevel="1">
      <c r="A64" s="41">
        <v>42156</v>
      </c>
      <c r="B64" s="144">
        <v>0</v>
      </c>
      <c r="C64" s="144">
        <v>4</v>
      </c>
      <c r="D64" s="140" t="s">
        <v>185</v>
      </c>
      <c r="E64" s="134"/>
      <c r="F64" s="134"/>
    </row>
    <row r="65" spans="1:6" hidden="1" outlineLevel="1">
      <c r="A65" s="41">
        <v>42186</v>
      </c>
      <c r="B65" s="144">
        <v>0</v>
      </c>
      <c r="C65" s="144">
        <v>4</v>
      </c>
      <c r="D65" s="140" t="s">
        <v>185</v>
      </c>
      <c r="E65" s="134"/>
      <c r="F65" s="134"/>
    </row>
    <row r="66" spans="1:6" hidden="1" outlineLevel="1">
      <c r="A66" s="41">
        <v>42217</v>
      </c>
      <c r="B66" s="144">
        <v>0</v>
      </c>
      <c r="C66" s="144">
        <v>4</v>
      </c>
      <c r="D66" s="140" t="s">
        <v>185</v>
      </c>
      <c r="E66" s="134"/>
      <c r="F66" s="134"/>
    </row>
    <row r="67" spans="1:6" hidden="1" outlineLevel="1">
      <c r="A67" s="41">
        <v>42248</v>
      </c>
      <c r="B67" s="144">
        <v>0</v>
      </c>
      <c r="C67" s="144">
        <v>4</v>
      </c>
      <c r="D67" s="140" t="s">
        <v>185</v>
      </c>
      <c r="E67" s="134"/>
      <c r="F67" s="134"/>
    </row>
    <row r="68" spans="1:6" hidden="1" outlineLevel="1" collapsed="1">
      <c r="A68" s="41">
        <v>42278</v>
      </c>
      <c r="B68" s="144">
        <v>0</v>
      </c>
      <c r="C68" s="144">
        <v>4</v>
      </c>
      <c r="D68" s="140" t="s">
        <v>185</v>
      </c>
      <c r="E68" s="134"/>
      <c r="F68" s="134"/>
    </row>
    <row r="69" spans="1:6" hidden="1" outlineLevel="1" collapsed="1">
      <c r="A69" s="41">
        <v>42309</v>
      </c>
      <c r="B69" s="144">
        <v>0</v>
      </c>
      <c r="C69" s="144">
        <v>4</v>
      </c>
      <c r="D69" s="140" t="s">
        <v>185</v>
      </c>
      <c r="E69" s="134"/>
      <c r="F69" s="134"/>
    </row>
    <row r="70" spans="1:6" hidden="1" outlineLevel="1" collapsed="1">
      <c r="A70" s="41">
        <v>42339</v>
      </c>
      <c r="B70" s="144">
        <v>0</v>
      </c>
      <c r="C70" s="144">
        <v>3</v>
      </c>
      <c r="D70" s="156">
        <v>398</v>
      </c>
      <c r="E70" s="134"/>
      <c r="F70" s="134"/>
    </row>
    <row r="71" spans="1:6" hidden="1" outlineLevel="1" collapsed="1">
      <c r="A71" s="41">
        <v>42370</v>
      </c>
      <c r="B71" s="144">
        <v>0</v>
      </c>
      <c r="C71" s="144">
        <v>3</v>
      </c>
      <c r="D71" s="156">
        <v>398</v>
      </c>
      <c r="E71" s="134"/>
      <c r="F71" s="134"/>
    </row>
    <row r="72" spans="1:6" hidden="1" outlineLevel="1" collapsed="1">
      <c r="A72" s="41">
        <v>42401</v>
      </c>
      <c r="B72" s="144">
        <v>0</v>
      </c>
      <c r="C72" s="144">
        <v>3</v>
      </c>
      <c r="D72" s="156">
        <v>398</v>
      </c>
      <c r="E72" s="134"/>
      <c r="F72" s="134"/>
    </row>
    <row r="73" spans="1:6" hidden="1" outlineLevel="1" collapsed="1">
      <c r="A73" s="41">
        <v>42430</v>
      </c>
      <c r="B73" s="144">
        <v>0</v>
      </c>
      <c r="C73" s="144">
        <v>3</v>
      </c>
      <c r="D73" s="156">
        <v>370</v>
      </c>
      <c r="E73" s="134"/>
      <c r="F73" s="134"/>
    </row>
    <row r="74" spans="1:6" hidden="1" outlineLevel="1" collapsed="1">
      <c r="A74" s="41">
        <v>42461</v>
      </c>
      <c r="B74" s="144">
        <v>0</v>
      </c>
      <c r="C74" s="144">
        <v>3</v>
      </c>
      <c r="D74" s="156">
        <v>370</v>
      </c>
      <c r="E74" s="134"/>
      <c r="F74" s="134"/>
    </row>
    <row r="75" spans="1:6" hidden="1" outlineLevel="2">
      <c r="A75" s="41">
        <v>42491</v>
      </c>
      <c r="B75" s="144">
        <v>0</v>
      </c>
      <c r="C75" s="144">
        <v>3</v>
      </c>
      <c r="D75" s="156">
        <v>370</v>
      </c>
      <c r="E75" s="134"/>
      <c r="F75" s="134"/>
    </row>
    <row r="76" spans="1:6" hidden="1" outlineLevel="1" collapsed="1">
      <c r="A76" s="41">
        <v>42522</v>
      </c>
      <c r="B76" s="144">
        <v>0</v>
      </c>
      <c r="C76" s="144">
        <v>3</v>
      </c>
      <c r="D76" s="156">
        <v>363</v>
      </c>
      <c r="E76" s="134"/>
      <c r="F76" s="134"/>
    </row>
    <row r="77" spans="1:6" hidden="1" outlineLevel="1" collapsed="1">
      <c r="A77" s="41">
        <v>42552</v>
      </c>
      <c r="B77" s="144">
        <v>0</v>
      </c>
      <c r="C77" s="144">
        <v>3</v>
      </c>
      <c r="D77" s="156">
        <v>363</v>
      </c>
    </row>
    <row r="78" spans="1:6" hidden="1" outlineLevel="1" collapsed="1">
      <c r="A78" s="41">
        <v>42583</v>
      </c>
      <c r="B78" s="144">
        <v>0</v>
      </c>
      <c r="C78" s="144">
        <v>3</v>
      </c>
      <c r="D78" s="156">
        <v>363</v>
      </c>
    </row>
    <row r="79" spans="1:6" hidden="1" outlineLevel="1" collapsed="1">
      <c r="A79" s="41">
        <v>42614</v>
      </c>
      <c r="B79" s="144">
        <v>0</v>
      </c>
      <c r="C79" s="144">
        <v>3</v>
      </c>
      <c r="D79" s="37">
        <v>356</v>
      </c>
    </row>
    <row r="80" spans="1:6" hidden="1" outlineLevel="1" collapsed="1">
      <c r="A80" s="41">
        <v>42644</v>
      </c>
      <c r="B80" s="144">
        <v>0</v>
      </c>
      <c r="C80" s="144">
        <v>3</v>
      </c>
      <c r="D80" s="37">
        <v>356</v>
      </c>
    </row>
    <row r="81" spans="1:4" hidden="1" outlineLevel="1" collapsed="1">
      <c r="A81" s="41">
        <v>42675</v>
      </c>
      <c r="B81" s="144">
        <v>0</v>
      </c>
      <c r="C81" s="144">
        <v>3</v>
      </c>
      <c r="D81" s="37">
        <v>356</v>
      </c>
    </row>
    <row r="82" spans="1:4" hidden="1" outlineLevel="1" collapsed="1">
      <c r="A82" s="41">
        <v>42705</v>
      </c>
      <c r="B82" s="144">
        <v>0</v>
      </c>
      <c r="C82" s="144">
        <v>3</v>
      </c>
      <c r="D82" s="37">
        <v>336</v>
      </c>
    </row>
    <row r="83" spans="1:4" hidden="1" outlineLevel="1" collapsed="1">
      <c r="A83" s="41">
        <v>42736</v>
      </c>
      <c r="B83" s="144">
        <v>0</v>
      </c>
      <c r="C83" s="144">
        <v>3</v>
      </c>
      <c r="D83" s="37">
        <v>336</v>
      </c>
    </row>
    <row r="84" spans="1:4" hidden="1" outlineLevel="1" collapsed="1">
      <c r="A84" s="41">
        <v>42767</v>
      </c>
      <c r="B84" s="144">
        <v>0</v>
      </c>
      <c r="C84" s="144">
        <v>3</v>
      </c>
      <c r="D84" s="37">
        <v>336</v>
      </c>
    </row>
    <row r="85" spans="1:4" hidden="1" outlineLevel="1" collapsed="1">
      <c r="A85" s="41">
        <v>42795</v>
      </c>
      <c r="B85" s="144">
        <v>0</v>
      </c>
      <c r="C85" s="144">
        <v>3</v>
      </c>
      <c r="D85" s="153">
        <v>324</v>
      </c>
    </row>
    <row r="86" spans="1:4" hidden="1" outlineLevel="1" collapsed="1">
      <c r="A86" s="41">
        <v>42826</v>
      </c>
      <c r="B86" s="144">
        <v>0</v>
      </c>
      <c r="C86" s="144">
        <v>3</v>
      </c>
      <c r="D86" s="153">
        <v>324</v>
      </c>
    </row>
    <row r="87" spans="1:4" hidden="1" outlineLevel="1" collapsed="1">
      <c r="A87" s="41">
        <v>42856</v>
      </c>
      <c r="B87" s="144">
        <v>0</v>
      </c>
      <c r="C87" s="144">
        <v>3</v>
      </c>
      <c r="D87" s="153">
        <v>324</v>
      </c>
    </row>
    <row r="88" spans="1:4" hidden="1" outlineLevel="1" collapsed="1">
      <c r="A88" s="41">
        <v>42887</v>
      </c>
      <c r="B88" s="144">
        <v>0</v>
      </c>
      <c r="C88" s="144">
        <v>3</v>
      </c>
      <c r="D88" s="153">
        <v>308</v>
      </c>
    </row>
    <row r="89" spans="1:4" hidden="1" outlineLevel="1" collapsed="1">
      <c r="A89" s="41">
        <v>42917</v>
      </c>
      <c r="B89" s="144">
        <v>0</v>
      </c>
      <c r="C89" s="144">
        <v>3</v>
      </c>
      <c r="D89" s="153">
        <v>308</v>
      </c>
    </row>
    <row r="90" spans="1:4" hidden="1" outlineLevel="1" collapsed="1">
      <c r="A90" s="41">
        <v>42948</v>
      </c>
      <c r="B90" s="144">
        <v>0</v>
      </c>
      <c r="C90" s="144">
        <v>3</v>
      </c>
      <c r="D90" s="153">
        <v>308</v>
      </c>
    </row>
    <row r="91" spans="1:4" hidden="1" outlineLevel="1" collapsed="1">
      <c r="A91" s="41">
        <v>42979</v>
      </c>
      <c r="B91" s="144">
        <v>0</v>
      </c>
      <c r="C91" s="144">
        <v>3</v>
      </c>
      <c r="D91" s="153">
        <v>296</v>
      </c>
    </row>
    <row r="92" spans="1:4" hidden="1" outlineLevel="1" collapsed="1">
      <c r="A92" s="41">
        <v>43009</v>
      </c>
      <c r="B92" s="144">
        <v>0</v>
      </c>
      <c r="C92" s="144">
        <v>3</v>
      </c>
      <c r="D92" s="153">
        <v>296</v>
      </c>
    </row>
    <row r="93" spans="1:4" hidden="1" outlineLevel="1" collapsed="1">
      <c r="A93" s="41">
        <v>43040</v>
      </c>
      <c r="B93" s="144">
        <v>0</v>
      </c>
      <c r="C93" s="144">
        <v>3</v>
      </c>
      <c r="D93" s="153">
        <v>296</v>
      </c>
    </row>
    <row r="94" spans="1:4" hidden="1" outlineLevel="1" collapsed="1">
      <c r="A94" s="41">
        <v>43070</v>
      </c>
      <c r="B94" s="144">
        <v>0</v>
      </c>
      <c r="C94" s="144">
        <v>3</v>
      </c>
      <c r="D94" s="153">
        <v>293</v>
      </c>
    </row>
    <row r="95" spans="1:4" hidden="1" outlineLevel="1" collapsed="1">
      <c r="A95" s="41">
        <v>43101</v>
      </c>
      <c r="B95" s="144">
        <v>0</v>
      </c>
      <c r="C95" s="144">
        <v>3</v>
      </c>
      <c r="D95" s="153">
        <v>293</v>
      </c>
    </row>
    <row r="96" spans="1:4" hidden="1" outlineLevel="1" collapsed="1">
      <c r="A96" s="41">
        <v>43132</v>
      </c>
      <c r="B96" s="144">
        <v>0</v>
      </c>
      <c r="C96" s="144">
        <v>3</v>
      </c>
      <c r="D96" s="153">
        <v>293</v>
      </c>
    </row>
    <row r="97" spans="1:4" hidden="1" outlineLevel="1" collapsed="1">
      <c r="A97" s="41">
        <v>43160</v>
      </c>
      <c r="B97" s="144">
        <v>0</v>
      </c>
      <c r="C97" s="144">
        <v>3</v>
      </c>
      <c r="D97" s="153">
        <v>284</v>
      </c>
    </row>
    <row r="98" spans="1:4" hidden="1" outlineLevel="1" collapsed="1">
      <c r="A98" s="41">
        <v>43191</v>
      </c>
      <c r="B98" s="144">
        <v>0</v>
      </c>
      <c r="C98" s="144">
        <v>3</v>
      </c>
      <c r="D98" s="153">
        <v>284</v>
      </c>
    </row>
    <row r="99" spans="1:4" hidden="1" outlineLevel="1" collapsed="1">
      <c r="A99" s="41">
        <v>43221</v>
      </c>
      <c r="B99" s="144">
        <v>0</v>
      </c>
      <c r="C99" s="144">
        <v>3</v>
      </c>
      <c r="D99" s="153">
        <v>284</v>
      </c>
    </row>
    <row r="100" spans="1:4" hidden="1" outlineLevel="1" collapsed="1">
      <c r="A100" s="41">
        <v>43252</v>
      </c>
      <c r="B100" s="144">
        <v>0</v>
      </c>
      <c r="C100" s="144">
        <v>3</v>
      </c>
      <c r="D100" s="153">
        <v>271</v>
      </c>
    </row>
    <row r="101" spans="1:4" hidden="1" outlineLevel="1" collapsed="1">
      <c r="A101" s="41">
        <v>43282</v>
      </c>
      <c r="B101" s="144">
        <v>0</v>
      </c>
      <c r="C101" s="144">
        <v>3</v>
      </c>
      <c r="D101" s="153">
        <v>271</v>
      </c>
    </row>
    <row r="102" spans="1:4" hidden="1" outlineLevel="1" collapsed="1">
      <c r="A102" s="41">
        <v>43313</v>
      </c>
      <c r="B102" s="144">
        <v>0</v>
      </c>
      <c r="C102" s="144">
        <v>3</v>
      </c>
      <c r="D102" s="153">
        <v>271</v>
      </c>
    </row>
    <row r="103" spans="1:4" hidden="1" outlineLevel="1" collapsed="1">
      <c r="A103" s="41">
        <v>43344</v>
      </c>
      <c r="B103" s="144">
        <v>0</v>
      </c>
      <c r="C103" s="144">
        <v>3</v>
      </c>
      <c r="D103" s="153">
        <v>260</v>
      </c>
    </row>
    <row r="104" spans="1:4" hidden="1" outlineLevel="1" collapsed="1">
      <c r="A104" s="41">
        <v>43374</v>
      </c>
      <c r="B104" s="144">
        <v>0</v>
      </c>
      <c r="C104" s="144">
        <v>3</v>
      </c>
      <c r="D104" s="153">
        <v>260</v>
      </c>
    </row>
    <row r="105" spans="1:4" hidden="1" outlineLevel="1" collapsed="1">
      <c r="A105" s="41">
        <v>43405</v>
      </c>
      <c r="B105" s="144">
        <v>0</v>
      </c>
      <c r="C105" s="144">
        <v>3</v>
      </c>
      <c r="D105" s="153">
        <v>260</v>
      </c>
    </row>
    <row r="106" spans="1:4" hidden="1" outlineLevel="1" collapsed="1">
      <c r="A106" s="41">
        <v>43435</v>
      </c>
      <c r="B106" s="144">
        <v>0</v>
      </c>
      <c r="C106" s="144">
        <v>3</v>
      </c>
      <c r="D106" s="153">
        <v>250</v>
      </c>
    </row>
    <row r="107" spans="1:4" hidden="1" outlineLevel="1" collapsed="1">
      <c r="A107" s="41">
        <v>43466</v>
      </c>
      <c r="B107" s="144">
        <v>0</v>
      </c>
      <c r="C107" s="144">
        <v>3</v>
      </c>
      <c r="D107" s="153">
        <v>250</v>
      </c>
    </row>
    <row r="108" spans="1:4" hidden="1" outlineLevel="1" collapsed="1">
      <c r="A108" s="41">
        <v>43497</v>
      </c>
      <c r="B108" s="144">
        <v>0</v>
      </c>
      <c r="C108" s="144">
        <v>3</v>
      </c>
      <c r="D108" s="153">
        <v>250</v>
      </c>
    </row>
    <row r="109" spans="1:4" hidden="1" outlineLevel="1" collapsed="1">
      <c r="A109" s="41">
        <v>43525</v>
      </c>
      <c r="B109" s="144">
        <v>0</v>
      </c>
      <c r="C109" s="144">
        <v>3</v>
      </c>
      <c r="D109" s="153">
        <v>243</v>
      </c>
    </row>
    <row r="110" spans="1:4" hidden="1" outlineLevel="1" collapsed="1">
      <c r="A110" s="41">
        <v>43556</v>
      </c>
      <c r="B110" s="144">
        <v>0</v>
      </c>
      <c r="C110" s="144">
        <v>3</v>
      </c>
      <c r="D110" s="153">
        <v>243</v>
      </c>
    </row>
    <row r="111" spans="1:4" hidden="1" outlineLevel="1" collapsed="1">
      <c r="A111" s="41">
        <v>43586</v>
      </c>
      <c r="B111" s="144">
        <v>0</v>
      </c>
      <c r="C111" s="144">
        <v>3</v>
      </c>
      <c r="D111" s="153">
        <v>243</v>
      </c>
    </row>
    <row r="112" spans="1:4" hidden="1" outlineLevel="1" collapsed="1">
      <c r="A112" s="41">
        <v>43617</v>
      </c>
      <c r="B112" s="144">
        <v>0</v>
      </c>
      <c r="C112" s="144">
        <v>3</v>
      </c>
      <c r="D112" s="153">
        <v>241</v>
      </c>
    </row>
    <row r="113" spans="1:4" hidden="1" outlineLevel="1" collapsed="1">
      <c r="A113" s="41">
        <v>43647</v>
      </c>
      <c r="B113" s="144">
        <v>0</v>
      </c>
      <c r="C113" s="144">
        <v>3</v>
      </c>
      <c r="D113" s="153">
        <v>241</v>
      </c>
    </row>
    <row r="114" spans="1:4" hidden="1" outlineLevel="1" collapsed="1">
      <c r="A114" s="41">
        <v>43678</v>
      </c>
      <c r="B114" s="144">
        <v>0</v>
      </c>
      <c r="C114" s="144">
        <v>3</v>
      </c>
      <c r="D114" s="153">
        <v>241</v>
      </c>
    </row>
    <row r="115" spans="1:4" hidden="1" outlineLevel="1" collapsed="1">
      <c r="A115" s="41">
        <v>43709</v>
      </c>
      <c r="B115" s="144">
        <v>0</v>
      </c>
      <c r="C115" s="144">
        <v>3</v>
      </c>
      <c r="D115" s="153">
        <v>239</v>
      </c>
    </row>
    <row r="116" spans="1:4" hidden="1" outlineLevel="1" collapsed="1">
      <c r="A116" s="41">
        <v>43739</v>
      </c>
      <c r="B116" s="144">
        <v>0</v>
      </c>
      <c r="C116" s="144">
        <v>3</v>
      </c>
      <c r="D116" s="153">
        <v>239</v>
      </c>
    </row>
    <row r="117" spans="1:4" hidden="1" outlineLevel="1" collapsed="1">
      <c r="A117" s="41">
        <v>43770</v>
      </c>
      <c r="B117" s="144">
        <v>0</v>
      </c>
      <c r="C117" s="144">
        <v>3</v>
      </c>
      <c r="D117" s="153">
        <v>239</v>
      </c>
    </row>
    <row r="118" spans="1:4" hidden="1" outlineLevel="1" collapsed="1">
      <c r="A118" s="41">
        <v>43800</v>
      </c>
      <c r="B118" s="144">
        <v>0</v>
      </c>
      <c r="C118" s="144">
        <v>3</v>
      </c>
      <c r="D118" s="153">
        <v>225</v>
      </c>
    </row>
    <row r="119" spans="1:4" hidden="1" outlineLevel="1" collapsed="1">
      <c r="A119" s="41">
        <v>43831</v>
      </c>
      <c r="B119" s="144">
        <v>0</v>
      </c>
      <c r="C119" s="144">
        <v>3</v>
      </c>
      <c r="D119" s="153">
        <v>225</v>
      </c>
    </row>
    <row r="120" spans="1:4" hidden="1" outlineLevel="1" collapsed="1">
      <c r="A120" s="41">
        <v>43862</v>
      </c>
      <c r="B120" s="144">
        <v>0</v>
      </c>
      <c r="C120" s="144">
        <v>3</v>
      </c>
      <c r="D120" s="153">
        <v>225</v>
      </c>
    </row>
    <row r="121" spans="1:4" hidden="1" outlineLevel="1" collapsed="1">
      <c r="A121" s="41">
        <v>43891</v>
      </c>
      <c r="B121" s="144">
        <v>0</v>
      </c>
      <c r="C121" s="144">
        <v>3</v>
      </c>
      <c r="D121" s="153">
        <v>215</v>
      </c>
    </row>
    <row r="122" spans="1:4" hidden="1" outlineLevel="1" collapsed="1">
      <c r="A122" s="41">
        <v>43922</v>
      </c>
      <c r="B122" s="144">
        <v>0</v>
      </c>
      <c r="C122" s="144">
        <v>3</v>
      </c>
      <c r="D122" s="153">
        <v>215</v>
      </c>
    </row>
    <row r="123" spans="1:4" hidden="1" outlineLevel="1" collapsed="1">
      <c r="A123" s="41">
        <v>43952</v>
      </c>
      <c r="B123" s="144">
        <v>0</v>
      </c>
      <c r="C123" s="144">
        <v>3</v>
      </c>
      <c r="D123" s="153">
        <v>215</v>
      </c>
    </row>
    <row r="124" spans="1:4" hidden="1" outlineLevel="1" collapsed="1">
      <c r="A124" s="41">
        <v>43983</v>
      </c>
      <c r="B124" s="144">
        <v>0</v>
      </c>
      <c r="C124" s="144">
        <v>3</v>
      </c>
      <c r="D124" s="153">
        <v>209</v>
      </c>
    </row>
    <row r="125" spans="1:4" hidden="1" outlineLevel="1" collapsed="1">
      <c r="A125" s="41">
        <v>44013</v>
      </c>
      <c r="B125" s="144">
        <v>0</v>
      </c>
      <c r="C125" s="144">
        <v>3</v>
      </c>
      <c r="D125" s="153">
        <v>209</v>
      </c>
    </row>
    <row r="126" spans="1:4" hidden="1" outlineLevel="1" collapsed="1">
      <c r="A126" s="41">
        <v>44044</v>
      </c>
      <c r="B126" s="144">
        <v>0</v>
      </c>
      <c r="C126" s="144">
        <v>3</v>
      </c>
      <c r="D126" s="153">
        <v>209</v>
      </c>
    </row>
    <row r="127" spans="1:4" hidden="1" outlineLevel="1" collapsed="1">
      <c r="A127" s="41">
        <v>44075</v>
      </c>
      <c r="B127" s="144">
        <v>0</v>
      </c>
      <c r="C127" s="144">
        <v>3</v>
      </c>
      <c r="D127" s="153">
        <v>196</v>
      </c>
    </row>
    <row r="128" spans="1:4" hidden="1" outlineLevel="1" collapsed="1">
      <c r="A128" s="41">
        <v>44105</v>
      </c>
      <c r="B128" s="144">
        <v>0</v>
      </c>
      <c r="C128" s="144">
        <v>3</v>
      </c>
      <c r="D128" s="153">
        <v>196</v>
      </c>
    </row>
    <row r="129" spans="1:4" hidden="1" outlineLevel="1" collapsed="1">
      <c r="A129" s="41">
        <v>44136</v>
      </c>
      <c r="B129" s="144">
        <v>0</v>
      </c>
      <c r="C129" s="144">
        <v>3</v>
      </c>
      <c r="D129" s="153">
        <v>196</v>
      </c>
    </row>
    <row r="130" spans="1:4" hidden="1" outlineLevel="1" collapsed="1">
      <c r="A130" s="41">
        <v>44166</v>
      </c>
      <c r="B130" s="144">
        <v>0</v>
      </c>
      <c r="C130" s="144">
        <v>2</v>
      </c>
      <c r="D130" s="153">
        <v>189</v>
      </c>
    </row>
    <row r="131" spans="1:4" hidden="1" outlineLevel="1" collapsed="1">
      <c r="A131" s="41">
        <v>44197</v>
      </c>
      <c r="B131" s="144">
        <v>0</v>
      </c>
      <c r="C131" s="144">
        <v>2</v>
      </c>
      <c r="D131" s="153">
        <v>189</v>
      </c>
    </row>
    <row r="132" spans="1:4" hidden="1" outlineLevel="1" collapsed="1">
      <c r="A132" s="41">
        <v>44228</v>
      </c>
      <c r="B132" s="144">
        <v>0</v>
      </c>
      <c r="C132" s="144">
        <v>2</v>
      </c>
      <c r="D132" s="153">
        <v>189</v>
      </c>
    </row>
    <row r="133" spans="1:4" hidden="1" outlineLevel="1" collapsed="1">
      <c r="A133" s="41">
        <v>44256</v>
      </c>
      <c r="B133" s="144">
        <v>0</v>
      </c>
      <c r="C133" s="144">
        <v>2</v>
      </c>
      <c r="D133" s="153">
        <v>189</v>
      </c>
    </row>
    <row r="134" spans="1:4" hidden="1" outlineLevel="1" collapsed="1">
      <c r="A134" s="41">
        <v>44287</v>
      </c>
      <c r="B134" s="144">
        <v>0</v>
      </c>
      <c r="C134" s="144">
        <v>2</v>
      </c>
      <c r="D134" s="153">
        <v>189</v>
      </c>
    </row>
    <row r="135" spans="1:4" hidden="1" outlineLevel="1" collapsed="1">
      <c r="A135" s="41">
        <v>44317</v>
      </c>
      <c r="B135" s="144">
        <v>0</v>
      </c>
      <c r="C135" s="144">
        <v>2</v>
      </c>
      <c r="D135" s="153">
        <v>189</v>
      </c>
    </row>
    <row r="136" spans="1:4" hidden="1" outlineLevel="1" collapsed="1">
      <c r="A136" s="41">
        <v>44348</v>
      </c>
      <c r="B136" s="144">
        <v>0</v>
      </c>
      <c r="C136" s="144">
        <v>2</v>
      </c>
      <c r="D136" s="153">
        <v>183</v>
      </c>
    </row>
    <row r="137" spans="1:4" hidden="1" outlineLevel="1" collapsed="1">
      <c r="A137" s="41">
        <v>44378</v>
      </c>
      <c r="B137" s="144">
        <v>0</v>
      </c>
      <c r="C137" s="144">
        <v>2</v>
      </c>
      <c r="D137" s="153">
        <v>183</v>
      </c>
    </row>
    <row r="138" spans="1:4" hidden="1" outlineLevel="1" collapsed="1">
      <c r="A138" s="41">
        <v>44409</v>
      </c>
      <c r="B138" s="144">
        <v>0</v>
      </c>
      <c r="C138" s="144">
        <v>2</v>
      </c>
      <c r="D138" s="153">
        <v>183</v>
      </c>
    </row>
    <row r="139" spans="1:4" hidden="1" outlineLevel="1" collapsed="1">
      <c r="A139" s="41">
        <v>44440</v>
      </c>
      <c r="B139" s="144">
        <v>0</v>
      </c>
      <c r="C139" s="144">
        <v>2</v>
      </c>
      <c r="D139" s="153">
        <v>181</v>
      </c>
    </row>
    <row r="140" spans="1:4" hidden="1" outlineLevel="1" collapsed="1">
      <c r="A140" s="41">
        <v>44470</v>
      </c>
      <c r="B140" s="144">
        <v>0</v>
      </c>
      <c r="C140" s="144">
        <v>2</v>
      </c>
      <c r="D140" s="153">
        <v>181</v>
      </c>
    </row>
    <row r="141" spans="1:4" hidden="1" outlineLevel="1" collapsed="1">
      <c r="A141" s="41">
        <v>44501</v>
      </c>
      <c r="B141" s="144">
        <v>0</v>
      </c>
      <c r="C141" s="144">
        <v>2</v>
      </c>
      <c r="D141" s="153">
        <v>181</v>
      </c>
    </row>
    <row r="142" spans="1:4" hidden="1" outlineLevel="1" collapsed="1">
      <c r="A142" s="41">
        <v>44531</v>
      </c>
      <c r="B142" s="144">
        <v>0</v>
      </c>
      <c r="C142" s="144">
        <v>2</v>
      </c>
      <c r="D142" s="153">
        <v>179</v>
      </c>
    </row>
    <row r="143" spans="1:4" hidden="1" outlineLevel="1" collapsed="1">
      <c r="A143" s="41">
        <v>44562</v>
      </c>
      <c r="B143" s="144">
        <v>0</v>
      </c>
      <c r="C143" s="144">
        <v>2</v>
      </c>
      <c r="D143" s="153">
        <v>179</v>
      </c>
    </row>
    <row r="144" spans="1:4" hidden="1" outlineLevel="1" collapsed="1">
      <c r="A144" s="41">
        <v>44593</v>
      </c>
      <c r="B144" s="144">
        <v>0</v>
      </c>
      <c r="C144" s="144">
        <v>2</v>
      </c>
      <c r="D144" s="153">
        <v>179</v>
      </c>
    </row>
    <row r="145" spans="1:4" hidden="1" outlineLevel="1" collapsed="1">
      <c r="A145" s="41">
        <v>44621</v>
      </c>
      <c r="B145" s="144">
        <v>0</v>
      </c>
      <c r="C145" s="144">
        <v>2</v>
      </c>
      <c r="D145" s="153">
        <v>177</v>
      </c>
    </row>
    <row r="146" spans="1:4" hidden="1" outlineLevel="1" collapsed="1">
      <c r="A146" s="41">
        <v>44652</v>
      </c>
      <c r="B146" s="144">
        <v>0</v>
      </c>
      <c r="C146" s="144">
        <v>2</v>
      </c>
      <c r="D146" s="153">
        <v>177</v>
      </c>
    </row>
    <row r="147" spans="1:4" hidden="1" outlineLevel="1" collapsed="1">
      <c r="A147" s="41">
        <v>44682</v>
      </c>
      <c r="B147" s="144">
        <v>0</v>
      </c>
      <c r="C147" s="144">
        <v>2</v>
      </c>
      <c r="D147" s="153">
        <v>177</v>
      </c>
    </row>
    <row r="148" spans="1:4" hidden="1" outlineLevel="1" collapsed="1">
      <c r="A148" s="41">
        <v>44713</v>
      </c>
      <c r="B148" s="144">
        <v>0</v>
      </c>
      <c r="C148" s="144">
        <v>2</v>
      </c>
      <c r="D148" s="153">
        <v>170</v>
      </c>
    </row>
    <row r="149" spans="1:4" hidden="1" outlineLevel="1" collapsed="1">
      <c r="A149" s="41">
        <v>44743</v>
      </c>
      <c r="B149" s="144">
        <v>0</v>
      </c>
      <c r="C149" s="144">
        <v>2</v>
      </c>
      <c r="D149" s="153">
        <v>170</v>
      </c>
    </row>
    <row r="150" spans="1:4" hidden="1" outlineLevel="1" collapsed="1">
      <c r="A150" s="41">
        <v>44774</v>
      </c>
      <c r="B150" s="144">
        <v>0</v>
      </c>
      <c r="C150" s="144">
        <v>2</v>
      </c>
      <c r="D150" s="153">
        <v>170</v>
      </c>
    </row>
    <row r="151" spans="1:4" hidden="1" outlineLevel="1" collapsed="1">
      <c r="A151" s="41">
        <v>44805</v>
      </c>
      <c r="B151" s="144">
        <v>0</v>
      </c>
      <c r="C151" s="144">
        <v>2</v>
      </c>
      <c r="D151" s="153">
        <v>162</v>
      </c>
    </row>
    <row r="152" spans="1:4" hidden="1" outlineLevel="1" collapsed="1">
      <c r="A152" s="41">
        <v>44835</v>
      </c>
      <c r="B152" s="144">
        <v>0</v>
      </c>
      <c r="C152" s="144">
        <v>2</v>
      </c>
      <c r="D152" s="153">
        <v>162</v>
      </c>
    </row>
    <row r="153" spans="1:4" hidden="1" outlineLevel="1" collapsed="1">
      <c r="A153" s="41">
        <v>44866</v>
      </c>
      <c r="B153" s="144">
        <v>0</v>
      </c>
      <c r="C153" s="144">
        <v>2</v>
      </c>
      <c r="D153" s="153">
        <v>162</v>
      </c>
    </row>
    <row r="154" spans="1:4" hidden="1" outlineLevel="1" collapsed="1">
      <c r="A154" s="41">
        <v>44896</v>
      </c>
      <c r="B154" s="144">
        <v>0</v>
      </c>
      <c r="C154" s="144">
        <v>2</v>
      </c>
      <c r="D154" s="153">
        <v>156</v>
      </c>
    </row>
    <row r="155" spans="1:4" hidden="1" outlineLevel="1" collapsed="1">
      <c r="A155" s="41">
        <v>44927</v>
      </c>
      <c r="B155" s="144">
        <v>0</v>
      </c>
      <c r="C155" s="144">
        <v>2</v>
      </c>
      <c r="D155" s="153">
        <v>156</v>
      </c>
    </row>
    <row r="156" spans="1:4" hidden="1" outlineLevel="1" collapsed="1">
      <c r="A156" s="41">
        <v>44958</v>
      </c>
      <c r="B156" s="144">
        <v>0</v>
      </c>
      <c r="C156" s="144">
        <v>2</v>
      </c>
      <c r="D156" s="153">
        <v>156</v>
      </c>
    </row>
    <row r="157" spans="1:4" hidden="1" outlineLevel="1" collapsed="1">
      <c r="A157" s="41">
        <v>44986</v>
      </c>
      <c r="B157" s="144">
        <v>0</v>
      </c>
      <c r="C157" s="144">
        <v>2</v>
      </c>
      <c r="D157" s="153">
        <v>150</v>
      </c>
    </row>
    <row r="158" spans="1:4" hidden="1" outlineLevel="1" collapsed="1">
      <c r="A158" s="41">
        <v>45017</v>
      </c>
      <c r="B158" s="144">
        <v>0</v>
      </c>
      <c r="C158" s="144">
        <v>2</v>
      </c>
      <c r="D158" s="153">
        <v>150</v>
      </c>
    </row>
    <row r="159" spans="1:4" hidden="1" outlineLevel="1" collapsed="1">
      <c r="A159" s="41">
        <v>45047</v>
      </c>
      <c r="B159" s="144">
        <v>0</v>
      </c>
      <c r="C159" s="144">
        <v>2</v>
      </c>
      <c r="D159" s="153">
        <v>150</v>
      </c>
    </row>
    <row r="160" spans="1:4" hidden="1" outlineLevel="1" collapsed="1">
      <c r="A160" s="41">
        <v>45078</v>
      </c>
      <c r="B160" s="144">
        <v>0</v>
      </c>
      <c r="C160" s="144">
        <v>2</v>
      </c>
      <c r="D160" s="153">
        <v>155</v>
      </c>
    </row>
    <row r="161" spans="1:4" hidden="1" outlineLevel="1" collapsed="1">
      <c r="A161" s="41">
        <v>45108</v>
      </c>
      <c r="B161" s="144">
        <v>0</v>
      </c>
      <c r="C161" s="144">
        <v>2</v>
      </c>
      <c r="D161" s="153">
        <v>155</v>
      </c>
    </row>
    <row r="162" spans="1:4" hidden="1" outlineLevel="1" collapsed="1">
      <c r="A162" s="41">
        <v>45139</v>
      </c>
      <c r="B162" s="144">
        <v>0</v>
      </c>
      <c r="C162" s="144">
        <v>2</v>
      </c>
      <c r="D162" s="153">
        <v>155</v>
      </c>
    </row>
    <row r="163" spans="1:4" hidden="1" outlineLevel="1" collapsed="1">
      <c r="A163" s="41">
        <v>45170</v>
      </c>
      <c r="B163" s="144">
        <v>0</v>
      </c>
      <c r="C163" s="144">
        <v>2</v>
      </c>
      <c r="D163" s="153">
        <v>155</v>
      </c>
    </row>
    <row r="164" spans="1:4" hidden="1" outlineLevel="1" collapsed="1">
      <c r="A164" s="41">
        <v>45200</v>
      </c>
      <c r="B164" s="144">
        <v>0</v>
      </c>
      <c r="C164" s="144">
        <v>2</v>
      </c>
      <c r="D164" s="153">
        <v>155</v>
      </c>
    </row>
    <row r="165" spans="1:4" hidden="1" outlineLevel="1" collapsed="1">
      <c r="A165" s="41">
        <v>45231</v>
      </c>
      <c r="B165" s="144">
        <v>0</v>
      </c>
      <c r="C165" s="144">
        <v>2</v>
      </c>
      <c r="D165" s="153">
        <v>155</v>
      </c>
    </row>
    <row r="166" spans="1:4" hidden="1" outlineLevel="1" collapsed="1">
      <c r="A166" s="41">
        <v>45261</v>
      </c>
      <c r="B166" s="144">
        <v>0</v>
      </c>
      <c r="C166" s="144">
        <v>2</v>
      </c>
      <c r="D166" s="153">
        <v>156</v>
      </c>
    </row>
    <row r="167" spans="1:4" hidden="1" outlineLevel="1" collapsed="1">
      <c r="A167" s="41">
        <v>45292</v>
      </c>
      <c r="B167" s="144">
        <v>0</v>
      </c>
      <c r="C167" s="144">
        <v>2</v>
      </c>
      <c r="D167" s="153">
        <v>156</v>
      </c>
    </row>
    <row r="168" spans="1:4" hidden="1" outlineLevel="1" collapsed="1">
      <c r="A168" s="41">
        <v>45323</v>
      </c>
      <c r="B168" s="144">
        <v>0</v>
      </c>
      <c r="C168" s="144">
        <v>2</v>
      </c>
      <c r="D168" s="153">
        <v>156</v>
      </c>
    </row>
    <row r="169" spans="1:4" hidden="1" outlineLevel="1" collapsed="1">
      <c r="A169" s="41">
        <v>45352</v>
      </c>
      <c r="B169" s="144">
        <v>0</v>
      </c>
      <c r="C169" s="144">
        <v>2</v>
      </c>
      <c r="D169" s="153">
        <v>156</v>
      </c>
    </row>
    <row r="170" spans="1:4" hidden="1" outlineLevel="1" collapsed="1">
      <c r="A170" s="41">
        <v>45383</v>
      </c>
      <c r="B170" s="144">
        <v>0</v>
      </c>
      <c r="C170" s="144">
        <v>2</v>
      </c>
      <c r="D170" s="153">
        <v>156</v>
      </c>
    </row>
    <row r="171" spans="1:4" hidden="1" outlineLevel="1" collapsed="1">
      <c r="A171" s="41">
        <v>45413</v>
      </c>
      <c r="B171" s="144">
        <v>0</v>
      </c>
      <c r="C171" s="144">
        <v>2</v>
      </c>
      <c r="D171" s="153">
        <v>156</v>
      </c>
    </row>
    <row r="172" spans="1:4" hidden="1" outlineLevel="1" collapsed="1">
      <c r="A172" s="41">
        <v>45444</v>
      </c>
      <c r="B172" s="144">
        <v>0</v>
      </c>
      <c r="C172" s="144">
        <v>2</v>
      </c>
      <c r="D172" s="153">
        <v>155</v>
      </c>
    </row>
    <row r="173" spans="1:4" hidden="1" outlineLevel="1" collapsed="1">
      <c r="A173" s="41">
        <v>45474</v>
      </c>
      <c r="B173" s="144">
        <v>0</v>
      </c>
      <c r="C173" s="144">
        <v>2</v>
      </c>
      <c r="D173" s="153">
        <v>155</v>
      </c>
    </row>
    <row r="174" spans="1:4" hidden="1" outlineLevel="1" collapsed="1">
      <c r="A174" s="41">
        <v>45505</v>
      </c>
      <c r="B174" s="144">
        <v>0</v>
      </c>
      <c r="C174" s="144">
        <v>2</v>
      </c>
      <c r="D174" s="153">
        <v>155</v>
      </c>
    </row>
    <row r="175" spans="1:4" hidden="1" outlineLevel="1" collapsed="1">
      <c r="A175" s="41">
        <v>45536</v>
      </c>
      <c r="B175" s="144">
        <v>0</v>
      </c>
      <c r="C175" s="144">
        <v>2</v>
      </c>
      <c r="D175" s="153">
        <v>155</v>
      </c>
    </row>
    <row r="176" spans="1:4" hidden="1" outlineLevel="1" collapsed="1">
      <c r="A176" s="41">
        <v>45566</v>
      </c>
      <c r="B176" s="144">
        <v>0</v>
      </c>
      <c r="C176" s="144">
        <v>2</v>
      </c>
      <c r="D176" s="153">
        <v>155</v>
      </c>
    </row>
    <row r="177" spans="1:4" collapsed="1">
      <c r="A177" s="41">
        <v>45597</v>
      </c>
      <c r="B177" s="144">
        <v>0</v>
      </c>
      <c r="C177" s="144">
        <v>2</v>
      </c>
      <c r="D177" s="153">
        <v>155</v>
      </c>
    </row>
    <row r="178" spans="1:4">
      <c r="A178" s="41">
        <v>45627</v>
      </c>
      <c r="B178" s="144">
        <v>0</v>
      </c>
      <c r="C178" s="144">
        <v>2</v>
      </c>
      <c r="D178" s="153">
        <v>155</v>
      </c>
    </row>
    <row r="179" spans="1:4">
      <c r="A179" s="41">
        <v>45658</v>
      </c>
      <c r="B179" s="144">
        <v>0</v>
      </c>
      <c r="C179" s="144">
        <v>2</v>
      </c>
      <c r="D179" s="153">
        <v>155</v>
      </c>
    </row>
    <row r="180" spans="1:4">
      <c r="A180" s="41">
        <v>45689</v>
      </c>
      <c r="B180" s="144">
        <v>0</v>
      </c>
      <c r="C180" s="144">
        <v>2</v>
      </c>
      <c r="D180" s="153">
        <v>155</v>
      </c>
    </row>
    <row r="181" spans="1:4">
      <c r="A181" s="41">
        <v>45717</v>
      </c>
      <c r="B181" s="144">
        <v>0</v>
      </c>
      <c r="C181" s="144">
        <v>2</v>
      </c>
      <c r="D181" s="153">
        <v>155</v>
      </c>
    </row>
    <row r="182" spans="1:4">
      <c r="A182" s="41">
        <v>45748</v>
      </c>
      <c r="B182" s="144">
        <v>0</v>
      </c>
      <c r="C182" s="144">
        <v>2</v>
      </c>
      <c r="D182" s="153">
        <v>155</v>
      </c>
    </row>
    <row r="183" spans="1:4">
      <c r="A183" s="41">
        <v>45778</v>
      </c>
      <c r="B183" s="144">
        <v>0</v>
      </c>
      <c r="C183" s="144">
        <v>2</v>
      </c>
      <c r="D183" s="153">
        <v>155</v>
      </c>
    </row>
    <row r="184" spans="1:4">
      <c r="A184" s="41">
        <v>45809</v>
      </c>
      <c r="B184" s="144">
        <v>0</v>
      </c>
      <c r="C184" s="144">
        <v>2</v>
      </c>
      <c r="D184" s="153">
        <v>155</v>
      </c>
    </row>
    <row r="185" spans="1:4">
      <c r="A185" s="41">
        <v>45839</v>
      </c>
      <c r="B185" s="144">
        <v>0</v>
      </c>
      <c r="C185" s="144">
        <v>2</v>
      </c>
      <c r="D185" s="153">
        <v>155</v>
      </c>
    </row>
    <row r="186" spans="1:4">
      <c r="A186" s="41">
        <v>45870</v>
      </c>
      <c r="B186" s="144">
        <v>0</v>
      </c>
      <c r="C186" s="144">
        <v>2</v>
      </c>
      <c r="D186" s="153">
        <v>155</v>
      </c>
    </row>
    <row r="187" spans="1:4">
      <c r="A187" s="41">
        <v>45901</v>
      </c>
      <c r="B187" s="144">
        <v>0</v>
      </c>
      <c r="C187" s="144">
        <v>2</v>
      </c>
      <c r="D187" s="153">
        <v>155</v>
      </c>
    </row>
    <row r="188" spans="1:4">
      <c r="A188" s="41">
        <v>45931</v>
      </c>
      <c r="B188" s="144">
        <v>0</v>
      </c>
      <c r="C188" s="144">
        <v>2</v>
      </c>
      <c r="D188" s="153">
        <v>155</v>
      </c>
    </row>
    <row r="189" spans="1:4">
      <c r="A189" s="41">
        <v>45962</v>
      </c>
      <c r="B189" s="144">
        <v>0</v>
      </c>
      <c r="C189" s="144">
        <v>2</v>
      </c>
      <c r="D189" s="153">
        <v>155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176</v>
      </c>
      <c r="B1" s="59">
        <v>2025</v>
      </c>
      <c r="G1" s="60" t="s">
        <v>129</v>
      </c>
      <c r="J1" s="61" t="s">
        <v>160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161</v>
      </c>
      <c r="K2" s="61">
        <v>2</v>
      </c>
      <c r="M2" s="61">
        <v>2012</v>
      </c>
    </row>
    <row r="3" spans="1:16380">
      <c r="A3" s="174" t="s">
        <v>120</v>
      </c>
      <c r="B3" s="174"/>
      <c r="C3" s="174"/>
      <c r="D3" s="174"/>
      <c r="E3" s="174"/>
      <c r="F3" s="174"/>
      <c r="G3" s="174"/>
      <c r="J3" s="61" t="s">
        <v>162</v>
      </c>
      <c r="K3" s="61">
        <v>3</v>
      </c>
      <c r="M3" s="61">
        <v>2013</v>
      </c>
    </row>
    <row r="4" spans="1:16380">
      <c r="A4" s="175" t="s">
        <v>117</v>
      </c>
      <c r="B4" s="175"/>
      <c r="C4" s="175"/>
      <c r="D4" s="175"/>
      <c r="E4" s="175"/>
      <c r="F4" s="175"/>
      <c r="G4" s="175"/>
      <c r="H4" s="65"/>
      <c r="I4" s="65"/>
      <c r="J4" s="61" t="s">
        <v>163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4" t="s">
        <v>128</v>
      </c>
      <c r="B5" s="174"/>
      <c r="C5" s="174"/>
      <c r="D5" s="174"/>
      <c r="E5" s="174"/>
      <c r="F5" s="174"/>
      <c r="G5" s="174"/>
      <c r="H5" s="65"/>
      <c r="I5" s="65"/>
      <c r="J5" s="61" t="s">
        <v>164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4">
        <f>DATE(B1,VLOOKUP(A1,$J$1:$K$12,2,0),1)</f>
        <v>45962</v>
      </c>
      <c r="B6" s="174"/>
      <c r="C6" s="174"/>
      <c r="D6" s="174"/>
      <c r="E6" s="174"/>
      <c r="F6" s="174"/>
      <c r="G6" s="174"/>
      <c r="H6" s="65"/>
      <c r="J6" s="61" t="s">
        <v>165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166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6" t="s">
        <v>112</v>
      </c>
      <c r="B8" s="178" t="s">
        <v>224</v>
      </c>
      <c r="C8" s="178"/>
      <c r="D8" s="178"/>
      <c r="E8" s="178" t="s">
        <v>167</v>
      </c>
      <c r="F8" s="178"/>
      <c r="G8" s="179"/>
      <c r="H8" s="70"/>
      <c r="I8" s="71"/>
      <c r="J8" s="61" t="s">
        <v>168</v>
      </c>
      <c r="K8" s="61">
        <v>8</v>
      </c>
      <c r="L8" s="72"/>
      <c r="M8" s="61">
        <v>2018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7"/>
      <c r="B9" s="73" t="s">
        <v>169</v>
      </c>
      <c r="C9" s="111" t="s">
        <v>170</v>
      </c>
      <c r="D9" s="74" t="s">
        <v>171</v>
      </c>
      <c r="E9" s="111" t="s">
        <v>172</v>
      </c>
      <c r="F9" s="111" t="s">
        <v>173</v>
      </c>
      <c r="G9" s="113" t="s">
        <v>174</v>
      </c>
      <c r="I9" s="75"/>
      <c r="J9" s="61" t="s">
        <v>159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118</v>
      </c>
      <c r="B10" s="77"/>
      <c r="C10" s="77"/>
      <c r="D10" s="77"/>
      <c r="E10" s="78"/>
      <c r="F10" s="78"/>
      <c r="G10" s="79"/>
      <c r="H10" s="80"/>
      <c r="I10" s="80"/>
      <c r="J10" s="61" t="s">
        <v>175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113</v>
      </c>
      <c r="B11" s="83">
        <f>IF(ISERROR(VLOOKUP($A$6,Україна!$A$10:$AC$200,2,0)),"–",VLOOKUP($A$6,Україна!$A$10:$AC$200,2,0))</f>
        <v>925792.02295031003</v>
      </c>
      <c r="C11" s="83">
        <f>IF(ISERROR(VLOOKUP($A$6,'Кредити НФК'!$A$10:$M$200,2,0)),"–",VLOOKUP($A$6,'Кредити НФК'!$A$10:$M$200,2,0))</f>
        <v>14066.355419580001</v>
      </c>
      <c r="D11" s="84">
        <f t="shared" ref="D11:D16" si="0">IF(ISERROR(C11/B11*100),"–",C11/B11*100)</f>
        <v>1.5193861116618179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33.652887254490906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33.141909470283196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3.7152169278936924</v>
      </c>
      <c r="H11" s="86"/>
      <c r="I11" s="80"/>
      <c r="J11" s="61" t="s">
        <v>176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643228.42461612995</v>
      </c>
      <c r="C12" s="83">
        <f>IF(ISERROR(VLOOKUP($A$6,'Кредити НФК'!$A$10:$M$200,6,0)),"–",VLOOKUP($A$6,'Кредити НФК'!$A$10:$M$200,6,0))</f>
        <v>10045.446176810001</v>
      </c>
      <c r="D12" s="84">
        <f t="shared" si="0"/>
        <v>1.5617229886575656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26.660987121554555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26.557491865010846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6.5419546031070013</v>
      </c>
      <c r="H12" s="80"/>
      <c r="I12" s="80"/>
      <c r="J12" s="61" t="s">
        <v>177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282563.59833418002</v>
      </c>
      <c r="C13" s="83">
        <f>IF(ISERROR(VLOOKUP($A$6,'Кредити НФК'!$A$10:$M$200,10,0)),"–",VLOOKUP($A$6,'Кредити НФК'!$A$10:$M$200,10,0))</f>
        <v>4020.9092427700002</v>
      </c>
      <c r="D13" s="84">
        <f t="shared" si="0"/>
        <v>1.4230103475730034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55.033654920999197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53.033050888552822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-2.7321045690889463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114</v>
      </c>
      <c r="B14" s="83">
        <f>IF(ISERROR(VLOOKUP($A$6,Україна!$A$3:$AC$200,5,0)),"–",VLOOKUP($A$6,Україна!$A$3:$AC$200,5,0))</f>
        <v>367716.46912323998</v>
      </c>
      <c r="C14" s="83">
        <f>IF(ISERROR(VLOOKUP($A$6,'Кредити ДГ'!$A$10:$M$200,2,0)),"–",VLOOKUP($A$6,'Кредити ДГ'!$A$10:$M$200,2,0))</f>
        <v>6331.7364040800003</v>
      </c>
      <c r="D14" s="84">
        <f t="shared" si="0"/>
        <v>1.7219072126894381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23.219182527774834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23.514966068383217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2.148538258841981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357225.84285413002</v>
      </c>
      <c r="C15" s="83">
        <f>IF(ISERROR(VLOOKUP($A$6,'Кредити ДГ'!$A$10:$M$200,6,0)),"–",VLOOKUP($A$6,'Кредити ДГ'!$A$10:$M$200,6,0))</f>
        <v>6311.6681075400002</v>
      </c>
      <c r="D15" s="84">
        <f t="shared" si="0"/>
        <v>1.7668565233443407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23.416952270069785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23.717102499047485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2.1559046015938321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10490.62626911</v>
      </c>
      <c r="C16" s="90">
        <f>IF(ISERROR(VLOOKUP($A$6,'Кредити ДГ'!$A$10:$M$200,10,0)),"–",VLOOKUP($A$6,'Кредити ДГ'!$A$10:$M$200,10,0))</f>
        <v>20.068296539999999</v>
      </c>
      <c r="D16" s="91">
        <f t="shared" si="0"/>
        <v>0.19129741185320623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-18.071602161990384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-18.410810499260222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-0.11670554412658873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119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34</v>
      </c>
      <c r="B18" s="83">
        <f>IF(ISERROR(VLOOKUP($A$6,Україна!$A$3:$AC$200,8,0)),"–",VLOOKUP($A$6,Україна!$A$3:$AC$200,8,0))</f>
        <v>1212151.0550241699</v>
      </c>
      <c r="C18" s="83">
        <f>IF(ISERROR(VLOOKUP($A$6,'Депозити НФК'!$A$10:$S$200,2,0)),"–",VLOOKUP($A$6,'Депозити НФК'!$A$10:$S$200,2,0))</f>
        <v>17275.84149613</v>
      </c>
      <c r="D18" s="84">
        <f>IF(ISERROR(C18/B18*100),"–",C18/B18*100)</f>
        <v>1.425221833906297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14.024451846323572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4.4198602115176726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-1.2843214295780996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900301.63345227018</v>
      </c>
      <c r="C19" s="83">
        <f>IF(ISERROR(VLOOKUP($A$6,'Депозити НФК'!$A$10:$S$200,8,0)),"–",VLOOKUP($A$6,'Депозити НФК'!$A$10:$S$200,8,0))</f>
        <v>12774.283034780001</v>
      </c>
      <c r="D19" s="84">
        <f t="shared" ref="D19:D23" si="1">IF(ISERROR(C19/B19*100),"–",C19/B19*100)</f>
        <v>1.4188892433523763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26.829352485428288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12.780557197504749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-1.3856396025774842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311849.42157190002</v>
      </c>
      <c r="C20" s="83">
        <f>IF(ISERROR(VLOOKUP($A$6,'Депозити НФК'!$A$10:$S$200,14,0)),"–",VLOOKUP($A$6,'Депозити НФК'!$A$10:$S$200,14,0))</f>
        <v>4501.5584613499996</v>
      </c>
      <c r="D20" s="84">
        <f t="shared" si="1"/>
        <v>1.4435038675587601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-11.368726683143777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-13.728908994302103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-0.99566913097433485</v>
      </c>
      <c r="K20" s="61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1536080.5690055494</v>
      </c>
      <c r="C21" s="83">
        <f>IF(ISERROR(VLOOKUP($A$6,'Депозити ДГ'!$A$10:$S$200,2,0)),"–",VLOOKUP($A$6,'Депозити ДГ'!$A$10:$S$200,2,0))</f>
        <v>30913.37196954</v>
      </c>
      <c r="D21" s="84">
        <f t="shared" si="1"/>
        <v>2.0124837585539641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16.61728700244953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14.306595571542076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1.3316675042246686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1016426.5551444499</v>
      </c>
      <c r="C22" s="83">
        <f>IF(ISERROR(VLOOKUP($A$6,'Депозити ДГ'!$A$10:$S$200,8,0)),"–",VLOOKUP($A$6,'Депозити ДГ'!$A$10:$S$200,8,0))</f>
        <v>23841.696548009997</v>
      </c>
      <c r="D22" s="84">
        <f t="shared" si="1"/>
        <v>2.3456388882541273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19.113035666202038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16.72129968488909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1.4704819086164207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519654.01386110001</v>
      </c>
      <c r="C23" s="90">
        <f>IF(ISERROR(VLOOKUP($A$6,'Депозити ДГ'!$A$10:$S$200,14,0)),"–",VLOOKUP($A$6,'Депозити ДГ'!$A$10:$S$200,14,0))</f>
        <v>7071.6754215299998</v>
      </c>
      <c r="D23" s="91">
        <f t="shared" si="1"/>
        <v>1.3608430288042017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8.9228741724841854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6.853809515952733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0.866449640579674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68" t="s">
        <v>112</v>
      </c>
      <c r="B25" s="169"/>
      <c r="C25" s="169"/>
      <c r="D25" s="169"/>
      <c r="E25" s="170" t="s">
        <v>121</v>
      </c>
      <c r="F25" s="170"/>
      <c r="G25" s="171"/>
      <c r="J25" s="101"/>
      <c r="K25" s="101"/>
      <c r="L25" s="101"/>
      <c r="M25" s="61"/>
    </row>
    <row r="26" spans="1:13" s="1" customFormat="1" ht="27.75" customHeight="1">
      <c r="A26" s="168"/>
      <c r="B26" s="169"/>
      <c r="C26" s="169"/>
      <c r="D26" s="169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1"/>
    </row>
    <row r="27" spans="1:13" ht="33" customHeight="1">
      <c r="A27" s="172" t="s">
        <v>122</v>
      </c>
      <c r="B27" s="172"/>
      <c r="C27" s="172"/>
      <c r="D27" s="172"/>
      <c r="E27" s="172"/>
      <c r="F27" s="172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13.732799999999999</v>
      </c>
      <c r="F28" s="85">
        <f>IF(ISERROR(VLOOKUP($A$6,'% ставки за кредитами НФК'!$A$10:$S$200,2,0)),"–",VLOOKUP($A$6,'% ставки за кредитами НФК'!$A$10:$S$200,2,0))</f>
        <v>16.194700000000001</v>
      </c>
      <c r="G28" s="85">
        <f>IF(ISERROR(IF(F28=0,"–",F28-E28)),"–",IF(F28=0,"–",F28-E28))</f>
        <v>2.4619000000000018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15.433999999999999</v>
      </c>
      <c r="F29" s="85">
        <f>IF(ISERROR(VLOOKUP($A$6,'% ставки за кредитами НФК'!$A$10:$S$200,8,0)),"–",VLOOKUP($A$6,'% ставки за кредитами НФК'!$A$10:$S$200,8,0))</f>
        <v>17.215800000000002</v>
      </c>
      <c r="G29" s="85">
        <f t="shared" ref="G29:G37" si="2">IF(ISERROR(IF(F29=0,"–",F29-E29)),"–",IF(F29=0,"–",F29-E29))</f>
        <v>1.7818000000000023</v>
      </c>
    </row>
    <row r="30" spans="1:13">
      <c r="A30" s="103" t="s">
        <v>115</v>
      </c>
      <c r="B30" s="64"/>
      <c r="C30" s="64"/>
      <c r="D30" s="64"/>
      <c r="E30" s="85">
        <f>IF(ISERROR(VLOOKUP($A$6,Україна!$A$3:$AC$200,16,0)),"–",VLOOKUP($A$6,Україна!$A$3:$AC$200,16,0))</f>
        <v>15.046200000000001</v>
      </c>
      <c r="F30" s="85">
        <f>IF(ISERROR(VLOOKUP($A$6,'% ставки за кредитами НФК'!$A$10:$S$200,10,0)),"–",VLOOKUP($A$6,'% ставки за кредитами НФК'!$A$10:$S$200,10,0))</f>
        <v>17.0228</v>
      </c>
      <c r="G30" s="85">
        <f t="shared" si="2"/>
        <v>1.9765999999999995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5.5198</v>
      </c>
      <c r="F31" s="85">
        <f>IF(ISERROR(VLOOKUP($A$6,'% ставки за кредитами НФК'!$A$10:$S$200,14,0)),"–",VLOOKUP($A$6,'% ставки за кредитами НФК'!$A$10:$S$200,14,0))</f>
        <v>5.6361999999999997</v>
      </c>
      <c r="G31" s="85">
        <f t="shared" si="2"/>
        <v>0.11639999999999961</v>
      </c>
    </row>
    <row r="32" spans="1:13">
      <c r="A32" s="103" t="s">
        <v>115</v>
      </c>
      <c r="B32" s="64"/>
      <c r="C32" s="64"/>
      <c r="D32" s="64"/>
      <c r="E32" s="85">
        <f>IF(ISERROR(VLOOKUP($A$6,Україна!$A$3:$AC$200,18,0)),"–",VLOOKUP($A$6,Україна!$A$3:$AC$200,18,0))</f>
        <v>5.5167999999999999</v>
      </c>
      <c r="F32" s="85">
        <f>IF(ISERROR(VLOOKUP($A$6,'% ставки за кредитами НФК'!$A$10:$S$200,16,0)),"–",VLOOKUP($A$6,'% ставки за кредитами НФК'!$A$10:$S$200,16,0))</f>
        <v>5.6361999999999997</v>
      </c>
      <c r="G32" s="85">
        <f t="shared" si="2"/>
        <v>0.11939999999999973</v>
      </c>
    </row>
    <row r="33" spans="1:13">
      <c r="A33" s="82" t="s">
        <v>194</v>
      </c>
      <c r="B33" s="64"/>
      <c r="C33" s="64"/>
      <c r="D33" s="64"/>
      <c r="E33" s="85">
        <f>IF(ISERROR(VLOOKUP($A$6,Україна!$A$3:$AC$200,19,0)),"–",VLOOKUP($A$6,Україна!$A$3:$AC$200,19,0))</f>
        <v>27.844200000000001</v>
      </c>
      <c r="F33" s="85">
        <f>IF(ISERROR(VLOOKUP($A$6,'% ставки за кредитами ДГ'!$A$10:$S$200,2,0)),"–",VLOOKUP($A$6,'% ставки за кредитами ДГ'!$A$10:$S$200,2,0))</f>
        <v>34.1128</v>
      </c>
      <c r="G33" s="85">
        <f t="shared" si="2"/>
        <v>6.2685999999999993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27.852699999999999</v>
      </c>
      <c r="F34" s="85">
        <f>IF(ISERROR(VLOOKUP($A$6,'% ставки за кредитами ДГ'!$A$10:$S$200,8,0)),"–",VLOOKUP($A$6,'% ставки за кредитами ДГ'!$A$10:$S$200,8,0))</f>
        <v>34.115600000000001</v>
      </c>
      <c r="G34" s="85">
        <f t="shared" si="2"/>
        <v>6.2629000000000019</v>
      </c>
    </row>
    <row r="35" spans="1:13">
      <c r="A35" s="103" t="s">
        <v>115</v>
      </c>
      <c r="B35" s="64"/>
      <c r="C35" s="64"/>
      <c r="D35" s="64"/>
      <c r="E35" s="85">
        <f>IF(ISERROR(VLOOKUP($A$6,Україна!$A$3:$AC$200,21,0)),"–",VLOOKUP($A$6,Україна!$A$3:$AC$200,21,0))</f>
        <v>34.517899999999997</v>
      </c>
      <c r="F35" s="85">
        <f>IF(ISERROR(VLOOKUP($A$6,'% ставки за кредитами ДГ'!$A$10:$S$200,10,0)),"–",VLOOKUP($A$6,'% ставки за кредитами ДГ'!$A$10:$S$200,10,0))</f>
        <v>34.545900000000003</v>
      </c>
      <c r="G35" s="85">
        <f t="shared" si="2"/>
        <v>2.8000000000005798E-2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15.506600000000001</v>
      </c>
      <c r="F36" s="85">
        <f>IF(ISERROR(VLOOKUP($A$6,'% ставки за кредитами ДГ'!$A$10:$S$200,14,0)),"–",VLOOKUP($A$6,'% ставки за кредитами ДГ'!$A$10:$S$200,14,0))</f>
        <v>26.7835</v>
      </c>
      <c r="G36" s="85">
        <f t="shared" si="2"/>
        <v>11.276899999999999</v>
      </c>
    </row>
    <row r="37" spans="1:13">
      <c r="A37" s="103" t="s">
        <v>115</v>
      </c>
      <c r="B37" s="64"/>
      <c r="C37" s="64"/>
      <c r="D37" s="64"/>
      <c r="E37" s="92">
        <f>IF(ISERROR(VLOOKUP($A$6,Україна!$A$3:$AC$200,23,0)),"–",VLOOKUP($A$6,Україна!$A$3:$AC$200,23,0))</f>
        <v>6.6715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3" t="s">
        <v>123</v>
      </c>
      <c r="B38" s="173"/>
      <c r="C38" s="173"/>
      <c r="D38" s="173"/>
      <c r="E38" s="172"/>
      <c r="F38" s="172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9.2042000000000002</v>
      </c>
      <c r="F39" s="85">
        <f>IF(ISERROR(VLOOKUP($A$6,'% ставки за депозитами НФК'!$A$10:$S$200,2,0)),"–",VLOOKUP($A$6,'% ставки за депозитами НФК'!$A$10:$S$200,2,0))</f>
        <v>9.6974999999999998</v>
      </c>
      <c r="G39" s="85">
        <f>IF(ISERROR(IF(F39=0,"–",F39-E39)),"–",IF(F39=0,"–",F39-E39))</f>
        <v>0.49329999999999963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10.309200000000001</v>
      </c>
      <c r="F40" s="85">
        <f>IF(ISERROR(VLOOKUP($A$6,'% ставки за депозитами НФК'!$A$10:$S$200,7,0)),"–",VLOOKUP($A$6,'% ставки за депозитами НФК'!$A$10:$S$200,7,0))</f>
        <v>10.326599999999999</v>
      </c>
      <c r="G40" s="85">
        <f t="shared" ref="G40:G44" si="3">IF(ISERROR(IF(F40=0,"–",F40-E40)),"–",IF(F40=0,"–",F40-E40))</f>
        <v>1.7399999999998528E-2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0.56569999999999998</v>
      </c>
      <c r="F41" s="85">
        <f>IF(ISERROR(VLOOKUP($A$6,'% ставки за депозитами НФК'!$A$10:$S$200,12,0)),"–",VLOOKUP($A$6,'% ставки за депозитами НФК'!$A$10:$S$200,12,0))</f>
        <v>1.0401</v>
      </c>
      <c r="G41" s="85">
        <f t="shared" si="3"/>
        <v>0.47440000000000004</v>
      </c>
    </row>
    <row r="42" spans="1:13">
      <c r="A42" s="82" t="s">
        <v>194</v>
      </c>
      <c r="B42" s="64"/>
      <c r="C42" s="64"/>
      <c r="D42" s="64"/>
      <c r="E42" s="85">
        <f>IF(ISERROR(VLOOKUP($A$6,Україна!$A$3:$AC$200,27,0)),"–",VLOOKUP($A$6,Україна!$A$3:$AC$200,27,0))</f>
        <v>7.8045999999999998</v>
      </c>
      <c r="F42" s="85">
        <f>IF(ISERROR(VLOOKUP($A$6,'% ставки за депозитами ДГ'!$A$10:$P$200,2,0)),"–",VLOOKUP($A$6,'% ставки за депозитами ДГ'!$A$10:$P$200,2,0))</f>
        <v>9.9585000000000008</v>
      </c>
      <c r="G42" s="85">
        <f t="shared" si="3"/>
        <v>2.153900000000001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10.314</v>
      </c>
      <c r="F43" s="85">
        <f>IF(ISERROR(VLOOKUP($A$6,'% ставки за депозитами ДГ'!$A$10:$P$200,7,0)),"–",VLOOKUP($A$6,'% ставки за депозитами ДГ'!$A$10:$P$200,7,0))</f>
        <v>11.863899999999999</v>
      </c>
      <c r="G43" s="85">
        <f t="shared" si="3"/>
        <v>1.5498999999999992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0.9355</v>
      </c>
      <c r="F44" s="92">
        <f>IF(ISERROR(VLOOKUP($A$6,'% ставки за депозитами ДГ'!$A$10:$P$200,12,0)),"–",VLOOKUP($A$6,'% ставки за депозитами ДГ'!$A$10:$P$200,12,0))</f>
        <v>0.9617</v>
      </c>
      <c r="G44" s="92">
        <f t="shared" si="3"/>
        <v>2.6200000000000001E-2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68" t="s">
        <v>112</v>
      </c>
      <c r="B46" s="169"/>
      <c r="C46" s="169"/>
      <c r="D46" s="169"/>
      <c r="E46" s="169"/>
      <c r="F46" s="169"/>
      <c r="G46" s="114" t="s">
        <v>170</v>
      </c>
      <c r="J46" s="101"/>
      <c r="K46" s="101"/>
      <c r="L46" s="101"/>
      <c r="M46" s="61"/>
    </row>
    <row r="47" spans="1:13">
      <c r="A47" s="105" t="s">
        <v>116</v>
      </c>
      <c r="B47" s="106"/>
      <c r="C47" s="107"/>
      <c r="D47" s="107"/>
      <c r="E47" s="100"/>
      <c r="F47" s="100"/>
      <c r="G47" s="64"/>
    </row>
    <row r="48" spans="1:13">
      <c r="A48" s="108" t="s">
        <v>111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186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155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  <row r="182" spans="20:31"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</row>
    <row r="183" spans="20:31"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</row>
    <row r="184" spans="20:31"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</row>
    <row r="185" spans="20:31"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</row>
    <row r="186" spans="20:31"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</row>
    <row r="187" spans="20:31"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</row>
    <row r="188" spans="20:31"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</row>
    <row r="189" spans="20:31"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2" t="s">
        <v>187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125</v>
      </c>
    </row>
    <row r="6" spans="1:16">
      <c r="A6" s="237" t="s">
        <v>188</v>
      </c>
      <c r="B6" s="237" t="s">
        <v>189</v>
      </c>
      <c r="C6" s="237" t="s">
        <v>190</v>
      </c>
      <c r="D6" s="238" t="s">
        <v>261</v>
      </c>
      <c r="E6" s="238"/>
    </row>
    <row r="7" spans="1:16" ht="18.75" customHeight="1">
      <c r="A7" s="237"/>
      <c r="B7" s="237"/>
      <c r="C7" s="237"/>
      <c r="D7" s="237" t="s">
        <v>191</v>
      </c>
      <c r="E7" s="239" t="s">
        <v>170</v>
      </c>
    </row>
    <row r="8" spans="1:16">
      <c r="A8" s="237"/>
      <c r="B8" s="237"/>
      <c r="C8" s="237"/>
      <c r="D8" s="237"/>
      <c r="E8" s="237"/>
    </row>
    <row r="9" spans="1:16" s="1" customFormat="1" ht="13.8">
      <c r="A9" s="44">
        <v>1</v>
      </c>
      <c r="B9" s="137">
        <v>2</v>
      </c>
      <c r="C9" s="44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196</v>
      </c>
      <c r="C10" s="153">
        <v>322313</v>
      </c>
      <c r="D10" s="153">
        <v>37</v>
      </c>
      <c r="E10" s="153">
        <v>1</v>
      </c>
    </row>
    <row r="11" spans="1:16" s="1" customFormat="1">
      <c r="A11" s="151">
        <v>6</v>
      </c>
      <c r="B11" s="152" t="s">
        <v>197</v>
      </c>
      <c r="C11" s="153">
        <v>300465</v>
      </c>
      <c r="D11" s="153">
        <v>1142</v>
      </c>
      <c r="E11" s="153">
        <v>35</v>
      </c>
    </row>
    <row r="12" spans="1:16" s="1" customFormat="1">
      <c r="A12" s="151">
        <v>29</v>
      </c>
      <c r="B12" s="152" t="s">
        <v>214</v>
      </c>
      <c r="C12" s="153">
        <v>300119</v>
      </c>
      <c r="D12" s="153">
        <v>32</v>
      </c>
      <c r="E12" s="153">
        <v>2</v>
      </c>
    </row>
    <row r="13" spans="1:16" s="1" customFormat="1">
      <c r="A13" s="151">
        <v>36</v>
      </c>
      <c r="B13" s="152" t="s">
        <v>257</v>
      </c>
      <c r="C13" s="153">
        <v>300335</v>
      </c>
      <c r="D13" s="153">
        <v>321</v>
      </c>
      <c r="E13" s="153">
        <v>17</v>
      </c>
    </row>
    <row r="14" spans="1:16" s="1" customFormat="1">
      <c r="A14" s="151">
        <v>43</v>
      </c>
      <c r="B14" s="152" t="s">
        <v>198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250</v>
      </c>
      <c r="C15" s="153">
        <v>305299</v>
      </c>
      <c r="D15" s="153">
        <v>1096</v>
      </c>
      <c r="E15" s="153">
        <v>37</v>
      </c>
    </row>
    <row r="16" spans="1:16" s="1" customFormat="1">
      <c r="A16" s="151">
        <v>49</v>
      </c>
      <c r="B16" s="152" t="s">
        <v>199</v>
      </c>
      <c r="C16" s="153">
        <v>353100</v>
      </c>
      <c r="D16" s="153">
        <v>14</v>
      </c>
      <c r="E16" s="153">
        <v>0</v>
      </c>
    </row>
    <row r="17" spans="1:5" s="1" customFormat="1">
      <c r="A17" s="151">
        <v>62</v>
      </c>
      <c r="B17" s="152" t="s">
        <v>200</v>
      </c>
      <c r="C17" s="153">
        <v>339500</v>
      </c>
      <c r="D17" s="153">
        <v>92</v>
      </c>
      <c r="E17" s="153">
        <v>2</v>
      </c>
    </row>
    <row r="18" spans="1:5" s="1" customFormat="1">
      <c r="A18" s="151">
        <v>72</v>
      </c>
      <c r="B18" s="152" t="s">
        <v>226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244</v>
      </c>
      <c r="C19" s="153">
        <v>325365</v>
      </c>
      <c r="D19" s="153">
        <v>65</v>
      </c>
      <c r="E19" s="153">
        <v>1</v>
      </c>
    </row>
    <row r="20" spans="1:5" s="1" customFormat="1">
      <c r="A20" s="151">
        <v>91</v>
      </c>
      <c r="B20" s="152" t="s">
        <v>249</v>
      </c>
      <c r="C20" s="153">
        <v>325268</v>
      </c>
      <c r="D20" s="153">
        <v>21</v>
      </c>
      <c r="E20" s="153">
        <v>0</v>
      </c>
    </row>
    <row r="21" spans="1:5" s="1" customFormat="1">
      <c r="A21" s="151">
        <v>95</v>
      </c>
      <c r="B21" s="152" t="s">
        <v>245</v>
      </c>
      <c r="C21" s="153">
        <v>325990</v>
      </c>
      <c r="D21" s="153">
        <v>9</v>
      </c>
      <c r="E21" s="153">
        <v>0</v>
      </c>
    </row>
    <row r="22" spans="1:5" s="1" customFormat="1">
      <c r="A22" s="151">
        <v>96</v>
      </c>
      <c r="B22" s="152" t="s">
        <v>227</v>
      </c>
      <c r="C22" s="153">
        <v>307770</v>
      </c>
      <c r="D22" s="153">
        <v>198</v>
      </c>
      <c r="E22" s="153">
        <v>6</v>
      </c>
    </row>
    <row r="23" spans="1:5" s="1" customFormat="1">
      <c r="A23" s="151">
        <v>101</v>
      </c>
      <c r="B23" s="152" t="s">
        <v>201</v>
      </c>
      <c r="C23" s="153">
        <v>313849</v>
      </c>
      <c r="D23" s="153">
        <v>24</v>
      </c>
      <c r="E23" s="153">
        <v>0</v>
      </c>
    </row>
    <row r="24" spans="1:5" s="1" customFormat="1">
      <c r="A24" s="151">
        <v>105</v>
      </c>
      <c r="B24" s="152" t="s">
        <v>212</v>
      </c>
      <c r="C24" s="153">
        <v>328168</v>
      </c>
      <c r="D24" s="153">
        <v>43</v>
      </c>
      <c r="E24" s="153">
        <v>2</v>
      </c>
    </row>
    <row r="25" spans="1:5" s="1" customFormat="1">
      <c r="A25" s="151">
        <v>106</v>
      </c>
      <c r="B25" s="152" t="s">
        <v>202</v>
      </c>
      <c r="C25" s="153">
        <v>328209</v>
      </c>
      <c r="D25" s="153">
        <v>37</v>
      </c>
      <c r="E25" s="153">
        <v>1</v>
      </c>
    </row>
    <row r="26" spans="1:5" s="1" customFormat="1">
      <c r="A26" s="151">
        <v>113</v>
      </c>
      <c r="B26" s="152" t="s">
        <v>215</v>
      </c>
      <c r="C26" s="153">
        <v>331489</v>
      </c>
      <c r="D26" s="153">
        <v>72</v>
      </c>
      <c r="E26" s="153">
        <v>1</v>
      </c>
    </row>
    <row r="27" spans="1:5" s="1" customFormat="1">
      <c r="A27" s="151">
        <v>115</v>
      </c>
      <c r="B27" s="152" t="s">
        <v>233</v>
      </c>
      <c r="C27" s="153">
        <v>334851</v>
      </c>
      <c r="D27" s="153">
        <v>220</v>
      </c>
      <c r="E27" s="153">
        <v>3</v>
      </c>
    </row>
    <row r="28" spans="1:5" s="1" customFormat="1">
      <c r="A28" s="151">
        <v>123</v>
      </c>
      <c r="B28" s="152" t="s">
        <v>228</v>
      </c>
      <c r="C28" s="153">
        <v>351607</v>
      </c>
      <c r="D28" s="153">
        <v>17</v>
      </c>
      <c r="E28" s="153">
        <v>0</v>
      </c>
    </row>
    <row r="29" spans="1:5" s="1" customFormat="1">
      <c r="A29" s="151">
        <v>128</v>
      </c>
      <c r="B29" s="152" t="s">
        <v>216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4" t="s">
        <v>229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217</v>
      </c>
      <c r="C31" s="153">
        <v>353489</v>
      </c>
      <c r="D31" s="153">
        <v>51</v>
      </c>
      <c r="E31" s="153">
        <v>4</v>
      </c>
    </row>
    <row r="32" spans="1:5" s="1" customFormat="1">
      <c r="A32" s="151">
        <v>136</v>
      </c>
      <c r="B32" s="152" t="s">
        <v>234</v>
      </c>
      <c r="C32" s="153">
        <v>351005</v>
      </c>
      <c r="D32" s="153">
        <v>218</v>
      </c>
      <c r="E32" s="153">
        <v>6</v>
      </c>
    </row>
    <row r="33" spans="1:5" s="1" customFormat="1">
      <c r="A33" s="151">
        <v>142</v>
      </c>
      <c r="B33" s="152" t="s">
        <v>235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254</v>
      </c>
      <c r="C34" s="153">
        <v>320371</v>
      </c>
      <c r="D34" s="153">
        <v>12</v>
      </c>
      <c r="E34" s="153">
        <v>0</v>
      </c>
    </row>
    <row r="35" spans="1:5" s="1" customFormat="1">
      <c r="A35" s="151">
        <v>153</v>
      </c>
      <c r="B35" s="152" t="s">
        <v>218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246</v>
      </c>
      <c r="C36" s="153">
        <v>300614</v>
      </c>
      <c r="D36" s="153">
        <v>125</v>
      </c>
      <c r="E36" s="153">
        <v>3</v>
      </c>
    </row>
    <row r="37" spans="1:5" s="1" customFormat="1" ht="15" customHeight="1">
      <c r="A37" s="151">
        <v>205</v>
      </c>
      <c r="B37" s="152" t="s">
        <v>203</v>
      </c>
      <c r="C37" s="153">
        <v>313582</v>
      </c>
      <c r="D37" s="153">
        <v>21</v>
      </c>
      <c r="E37" s="153">
        <v>0</v>
      </c>
    </row>
    <row r="38" spans="1:5" s="1" customFormat="1">
      <c r="A38" s="151">
        <v>231</v>
      </c>
      <c r="B38" s="152" t="s">
        <v>230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255</v>
      </c>
      <c r="C39" s="153">
        <v>322540</v>
      </c>
      <c r="D39" s="153">
        <v>43</v>
      </c>
      <c r="E39" s="153">
        <v>2</v>
      </c>
    </row>
    <row r="40" spans="1:5" s="1" customFormat="1">
      <c r="A40" s="151">
        <v>242</v>
      </c>
      <c r="B40" s="152" t="s">
        <v>247</v>
      </c>
      <c r="C40" s="153">
        <v>322001</v>
      </c>
      <c r="D40" s="153">
        <v>13</v>
      </c>
      <c r="E40" s="153">
        <v>0</v>
      </c>
    </row>
    <row r="41" spans="1:5" s="1" customFormat="1">
      <c r="A41" s="151">
        <v>251</v>
      </c>
      <c r="B41" s="152" t="s">
        <v>204</v>
      </c>
      <c r="C41" s="153">
        <v>300658</v>
      </c>
      <c r="D41" s="153">
        <v>14</v>
      </c>
      <c r="E41" s="153">
        <v>2</v>
      </c>
    </row>
    <row r="42" spans="1:5" s="1" customFormat="1">
      <c r="A42" s="151">
        <v>270</v>
      </c>
      <c r="B42" s="152" t="s">
        <v>231</v>
      </c>
      <c r="C42" s="153">
        <v>305749</v>
      </c>
      <c r="D42" s="153">
        <v>34</v>
      </c>
      <c r="E42" s="153">
        <v>0</v>
      </c>
    </row>
    <row r="43" spans="1:5" s="1" customFormat="1">
      <c r="A43" s="151">
        <v>272</v>
      </c>
      <c r="B43" s="152" t="s">
        <v>256</v>
      </c>
      <c r="C43" s="153">
        <v>300346</v>
      </c>
      <c r="D43" s="153">
        <v>137</v>
      </c>
      <c r="E43" s="153">
        <v>3</v>
      </c>
    </row>
    <row r="44" spans="1:5" s="1" customFormat="1">
      <c r="A44" s="151">
        <v>274</v>
      </c>
      <c r="B44" s="152" t="s">
        <v>205</v>
      </c>
      <c r="C44" s="153">
        <v>320478</v>
      </c>
      <c r="D44" s="153">
        <v>210</v>
      </c>
      <c r="E44" s="153">
        <v>10</v>
      </c>
    </row>
    <row r="45" spans="1:5" s="1" customFormat="1">
      <c r="A45" s="151">
        <v>286</v>
      </c>
      <c r="B45" s="152" t="s">
        <v>236</v>
      </c>
      <c r="C45" s="153">
        <v>306500</v>
      </c>
      <c r="D45" s="153">
        <v>30</v>
      </c>
      <c r="E45" s="153">
        <v>1</v>
      </c>
    </row>
    <row r="46" spans="1:5" s="1" customFormat="1">
      <c r="A46" s="151">
        <v>288</v>
      </c>
      <c r="B46" s="152" t="s">
        <v>206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219</v>
      </c>
      <c r="C47" s="153">
        <v>300506</v>
      </c>
      <c r="D47" s="153">
        <v>10</v>
      </c>
      <c r="E47" s="153">
        <v>0</v>
      </c>
    </row>
    <row r="48" spans="1:5" s="1" customFormat="1">
      <c r="A48" s="151">
        <v>295</v>
      </c>
      <c r="B48" s="152" t="s">
        <v>237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207</v>
      </c>
      <c r="C49" s="153">
        <v>300528</v>
      </c>
      <c r="D49" s="153">
        <v>69</v>
      </c>
      <c r="E49" s="153">
        <v>1</v>
      </c>
    </row>
    <row r="50" spans="1:5" s="1" customFormat="1">
      <c r="A50" s="151">
        <v>297</v>
      </c>
      <c r="B50" s="152" t="s">
        <v>220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208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262</v>
      </c>
      <c r="C52" s="153">
        <v>307123</v>
      </c>
      <c r="D52" s="153">
        <v>33</v>
      </c>
      <c r="E52" s="153">
        <v>1</v>
      </c>
    </row>
    <row r="53" spans="1:5" s="1" customFormat="1">
      <c r="A53" s="151">
        <v>311</v>
      </c>
      <c r="B53" s="152" t="s">
        <v>238</v>
      </c>
      <c r="C53" s="153">
        <v>380106</v>
      </c>
      <c r="D53" s="153">
        <v>0</v>
      </c>
      <c r="E53" s="153">
        <v>0</v>
      </c>
    </row>
    <row r="54" spans="1:5" s="1" customFormat="1">
      <c r="A54" s="151">
        <v>313</v>
      </c>
      <c r="B54" s="152" t="s">
        <v>263</v>
      </c>
      <c r="C54" s="153">
        <v>380883</v>
      </c>
      <c r="D54" s="153">
        <v>0</v>
      </c>
      <c r="E54" s="153">
        <v>0</v>
      </c>
    </row>
    <row r="55" spans="1:5" s="1" customFormat="1">
      <c r="A55" s="151">
        <v>320</v>
      </c>
      <c r="B55" s="152" t="s">
        <v>259</v>
      </c>
      <c r="C55" s="153">
        <v>380281</v>
      </c>
      <c r="D55" s="153">
        <v>29</v>
      </c>
      <c r="E55" s="153">
        <v>1</v>
      </c>
    </row>
    <row r="56" spans="1:5" s="1" customFormat="1">
      <c r="A56" s="151">
        <v>329</v>
      </c>
      <c r="B56" s="152" t="s">
        <v>260</v>
      </c>
      <c r="C56" s="153">
        <v>380366</v>
      </c>
      <c r="D56" s="153">
        <v>1</v>
      </c>
      <c r="E56" s="153">
        <v>0</v>
      </c>
    </row>
    <row r="57" spans="1:5" s="1" customFormat="1">
      <c r="A57" s="151">
        <v>331</v>
      </c>
      <c r="B57" s="152" t="s">
        <v>239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221</v>
      </c>
      <c r="C58" s="153">
        <v>313009</v>
      </c>
      <c r="D58" s="153">
        <v>7</v>
      </c>
      <c r="E58" s="153">
        <v>0</v>
      </c>
    </row>
    <row r="59" spans="1:5" s="1" customFormat="1">
      <c r="A59" s="151">
        <v>386</v>
      </c>
      <c r="B59" s="152" t="s">
        <v>248</v>
      </c>
      <c r="C59" s="153">
        <v>380526</v>
      </c>
      <c r="D59" s="153">
        <v>30</v>
      </c>
      <c r="E59" s="153">
        <v>1</v>
      </c>
    </row>
    <row r="60" spans="1:5" s="1" customFormat="1">
      <c r="A60" s="151">
        <v>387</v>
      </c>
      <c r="B60" s="152" t="s">
        <v>264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222</v>
      </c>
      <c r="C61" s="153">
        <v>380582</v>
      </c>
      <c r="D61" s="153">
        <v>13</v>
      </c>
      <c r="E61" s="153">
        <v>1</v>
      </c>
    </row>
    <row r="62" spans="1:5" s="1" customFormat="1">
      <c r="A62" s="151">
        <v>392</v>
      </c>
      <c r="B62" s="152" t="s">
        <v>209</v>
      </c>
      <c r="C62" s="153">
        <v>380634</v>
      </c>
      <c r="D62" s="153">
        <v>163</v>
      </c>
      <c r="E62" s="153">
        <v>6</v>
      </c>
    </row>
    <row r="63" spans="1:5" s="1" customFormat="1">
      <c r="A63" s="151">
        <v>394</v>
      </c>
      <c r="B63" s="152" t="s">
        <v>240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232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241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242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213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223</v>
      </c>
      <c r="C68" s="153">
        <v>339050</v>
      </c>
      <c r="D68" s="153">
        <v>35</v>
      </c>
      <c r="E68" s="153">
        <v>3</v>
      </c>
    </row>
    <row r="69" spans="1:5" s="1" customFormat="1">
      <c r="A69" s="151">
        <v>774</v>
      </c>
      <c r="B69" s="152" t="s">
        <v>243</v>
      </c>
      <c r="C69" s="153">
        <v>339072</v>
      </c>
      <c r="D69" s="153">
        <v>13</v>
      </c>
      <c r="E69" s="153">
        <v>0</v>
      </c>
    </row>
    <row r="70" spans="1:5" s="1" customFormat="1">
      <c r="A70" s="151"/>
      <c r="B70" s="160" t="s">
        <v>258</v>
      </c>
      <c r="C70" s="161"/>
      <c r="D70" s="161">
        <v>4913</v>
      </c>
      <c r="E70" s="161">
        <v>155</v>
      </c>
    </row>
    <row r="71" spans="1:5" s="1" customFormat="1">
      <c r="A71" s="151"/>
      <c r="B71" s="160"/>
      <c r="C71" s="161"/>
      <c r="D71" s="161"/>
      <c r="E71" s="161"/>
    </row>
    <row r="72" spans="1:5" s="1" customFormat="1">
      <c r="A72" s="151"/>
      <c r="B72" s="152"/>
      <c r="C72" s="153"/>
      <c r="D72" s="153"/>
      <c r="E72" s="153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2"/>
      <c r="C74" s="153"/>
      <c r="D74" s="153"/>
      <c r="E74" s="153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45"/>
      <c r="C77" s="153"/>
      <c r="D77" s="153"/>
      <c r="E77" s="153"/>
    </row>
    <row r="78" spans="1:5" s="1" customFormat="1">
      <c r="A78" s="151"/>
      <c r="B78" s="157"/>
      <c r="C78" s="153"/>
      <c r="D78" s="153"/>
      <c r="E78" s="153"/>
    </row>
    <row r="79" spans="1:5" s="1" customFormat="1">
      <c r="A79" s="151"/>
      <c r="C79" s="153"/>
      <c r="D79" s="153"/>
      <c r="E79" s="153"/>
    </row>
    <row r="80" spans="1:5" s="1" customFormat="1">
      <c r="A80" s="151"/>
      <c r="B80" s="155"/>
      <c r="C80" s="153"/>
      <c r="D80" s="153"/>
      <c r="E80" s="153"/>
    </row>
    <row r="81" spans="1:5" s="1" customFormat="1">
      <c r="A81" s="151"/>
      <c r="B81" s="155"/>
      <c r="C81" s="153"/>
      <c r="D81" s="153"/>
      <c r="E81" s="153"/>
    </row>
    <row r="82" spans="1:5" s="1" customFormat="1">
      <c r="A82" s="151"/>
      <c r="B82" s="155"/>
      <c r="C82" s="153"/>
      <c r="D82" s="153"/>
      <c r="E82" s="153"/>
    </row>
    <row r="83" spans="1:5" s="1" customFormat="1">
      <c r="A83" s="151"/>
      <c r="B83" s="158"/>
      <c r="C83" s="153"/>
      <c r="D83" s="153"/>
      <c r="E83" s="153"/>
    </row>
    <row r="84" spans="1:5" s="1" customFormat="1">
      <c r="A84" s="151"/>
      <c r="B84" s="155"/>
      <c r="C84" s="153"/>
      <c r="D84" s="153"/>
      <c r="E84" s="153"/>
    </row>
    <row r="85" spans="1:5" s="1" customFormat="1">
      <c r="A85" s="151"/>
      <c r="B85" s="155"/>
      <c r="C85" s="153"/>
      <c r="D85" s="153"/>
      <c r="E85" s="153"/>
    </row>
    <row r="86" spans="1:5" s="1" customFormat="1">
      <c r="A86" s="151"/>
      <c r="B86" s="155"/>
      <c r="C86" s="153"/>
      <c r="D86" s="153"/>
      <c r="E86" s="153"/>
    </row>
    <row r="87" spans="1:5" s="1" customFormat="1">
      <c r="A87" s="151"/>
      <c r="B87" s="155"/>
      <c r="C87" s="153"/>
      <c r="D87" s="153"/>
      <c r="E87" s="153"/>
    </row>
    <row r="88" spans="1:5" s="1" customFormat="1">
      <c r="A88" s="151"/>
      <c r="C88" s="153"/>
      <c r="D88" s="153"/>
      <c r="E88" s="153"/>
    </row>
    <row r="89" spans="1:5" s="1" customFormat="1">
      <c r="A89" s="145"/>
      <c r="C89" s="145"/>
      <c r="D89" s="156"/>
      <c r="E89" s="156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40" t="s">
        <v>0</v>
      </c>
      <c r="B3" s="240" t="s">
        <v>118</v>
      </c>
      <c r="C3" s="240"/>
      <c r="D3" s="240"/>
      <c r="E3" s="240"/>
      <c r="F3" s="240"/>
      <c r="G3" s="240"/>
      <c r="H3" s="240" t="s">
        <v>119</v>
      </c>
      <c r="I3" s="240"/>
      <c r="J3" s="240"/>
      <c r="K3" s="240"/>
      <c r="L3" s="240"/>
      <c r="M3" s="240"/>
      <c r="N3" s="241" t="s">
        <v>130</v>
      </c>
      <c r="O3" s="241"/>
      <c r="P3" s="241"/>
      <c r="Q3" s="241"/>
      <c r="R3" s="241"/>
      <c r="S3" s="241"/>
      <c r="T3" s="241"/>
      <c r="U3" s="241"/>
      <c r="V3" s="241"/>
      <c r="W3" s="241"/>
      <c r="X3" s="241" t="s">
        <v>131</v>
      </c>
      <c r="Y3" s="241"/>
      <c r="Z3" s="241"/>
      <c r="AA3" s="241"/>
      <c r="AB3" s="241"/>
      <c r="AC3" s="241"/>
    </row>
    <row r="4" spans="1:32" s="7" customFormat="1" ht="56.25" customHeight="1">
      <c r="A4" s="24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179</v>
      </c>
      <c r="Q4" s="6" t="s">
        <v>146</v>
      </c>
      <c r="R4" s="6" t="s">
        <v>180</v>
      </c>
      <c r="S4" s="6" t="s">
        <v>147</v>
      </c>
      <c r="T4" s="6" t="s">
        <v>148</v>
      </c>
      <c r="U4" s="6" t="s">
        <v>181</v>
      </c>
      <c r="V4" s="6" t="s">
        <v>149</v>
      </c>
      <c r="W4" s="6" t="s">
        <v>182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collapsed="1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9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9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9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9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9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9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9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0" customWidth="1"/>
    <col min="5" max="5" width="8.33203125" style="10" customWidth="1"/>
    <col min="6" max="6" width="9" style="10" customWidth="1"/>
    <col min="7" max="7" width="12" style="10" customWidth="1"/>
    <col min="8" max="8" width="10.441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2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225</v>
      </c>
    </row>
    <row r="6" spans="1:19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5737.7350881800003</v>
      </c>
      <c r="C11" s="10">
        <v>0.16281887</v>
      </c>
      <c r="D11" s="10">
        <v>0</v>
      </c>
      <c r="E11" s="10">
        <v>0.16281887</v>
      </c>
      <c r="F11" s="10">
        <v>5.8876222</v>
      </c>
      <c r="G11" s="10">
        <v>0</v>
      </c>
      <c r="H11" s="10">
        <v>5.8876222</v>
      </c>
      <c r="I11" s="10">
        <v>2803.4378432799999</v>
      </c>
      <c r="J11" s="10">
        <v>12.910158539999999</v>
      </c>
      <c r="K11" s="10">
        <v>2790.52768474</v>
      </c>
      <c r="L11" s="10">
        <v>2928.2468038299999</v>
      </c>
      <c r="M11" s="10">
        <v>2928.2468038299999</v>
      </c>
      <c r="N11" s="10">
        <v>0</v>
      </c>
      <c r="O11" s="10">
        <v>0</v>
      </c>
      <c r="P11" s="10">
        <v>2.565E-5</v>
      </c>
    </row>
    <row r="12" spans="1:19" hidden="1" outlineLevel="1">
      <c r="A12" s="9">
        <v>40575</v>
      </c>
      <c r="B12" s="129">
        <v>5420.3645944800001</v>
      </c>
      <c r="C12" s="129">
        <v>0.19339717000000001</v>
      </c>
      <c r="D12" s="129">
        <v>0</v>
      </c>
      <c r="E12" s="129">
        <v>0.19339717000000001</v>
      </c>
      <c r="F12" s="129">
        <v>5.5751480899999999</v>
      </c>
      <c r="G12" s="129">
        <v>0</v>
      </c>
      <c r="H12" s="129">
        <v>5.5751480899999999</v>
      </c>
      <c r="I12" s="129">
        <v>2501.2186974900001</v>
      </c>
      <c r="J12" s="129">
        <v>15.943044739999999</v>
      </c>
      <c r="K12" s="129">
        <v>2485.2756527500001</v>
      </c>
      <c r="L12" s="129">
        <v>2913.3773517300001</v>
      </c>
      <c r="M12" s="129">
        <v>2913.3773517300001</v>
      </c>
      <c r="N12" s="129">
        <v>0</v>
      </c>
      <c r="O12" s="129">
        <v>0</v>
      </c>
      <c r="P12" s="129">
        <v>0</v>
      </c>
      <c r="Q12" s="129"/>
      <c r="R12" s="129"/>
      <c r="S12" s="129"/>
    </row>
    <row r="13" spans="1:19" hidden="1" outlineLevel="1">
      <c r="A13" s="9">
        <v>40603</v>
      </c>
      <c r="B13" s="129">
        <v>5649.7857620900004</v>
      </c>
      <c r="C13" s="129">
        <v>0.18880580999999999</v>
      </c>
      <c r="D13" s="129">
        <v>0</v>
      </c>
      <c r="E13" s="129">
        <v>0.18880580999999999</v>
      </c>
      <c r="F13" s="129">
        <v>5.4597723299999998</v>
      </c>
      <c r="G13" s="129">
        <v>0</v>
      </c>
      <c r="H13" s="129">
        <v>5.4597723299999998</v>
      </c>
      <c r="I13" s="129">
        <v>2746.98833517</v>
      </c>
      <c r="J13" s="129">
        <v>20.464578840000001</v>
      </c>
      <c r="K13" s="129">
        <v>2726.5237563300002</v>
      </c>
      <c r="L13" s="129">
        <v>2897.1488487800002</v>
      </c>
      <c r="M13" s="129">
        <v>2896.2039223000002</v>
      </c>
      <c r="N13" s="129">
        <v>0.94492648000000001</v>
      </c>
      <c r="O13" s="129">
        <v>0</v>
      </c>
      <c r="P13" s="129">
        <v>0</v>
      </c>
      <c r="Q13" s="129"/>
      <c r="R13" s="129"/>
      <c r="S13" s="129"/>
    </row>
    <row r="14" spans="1:19" hidden="1" outlineLevel="1">
      <c r="A14" s="9">
        <v>40634</v>
      </c>
      <c r="B14" s="129">
        <v>5723.2296109299996</v>
      </c>
      <c r="C14" s="129">
        <v>0.17295108000000001</v>
      </c>
      <c r="D14" s="129">
        <v>0</v>
      </c>
      <c r="E14" s="129">
        <v>0.17295108000000001</v>
      </c>
      <c r="F14" s="129">
        <v>5.3016448299999999</v>
      </c>
      <c r="G14" s="129">
        <v>0</v>
      </c>
      <c r="H14" s="129">
        <v>5.3016448299999999</v>
      </c>
      <c r="I14" s="129">
        <v>2805.6574067000001</v>
      </c>
      <c r="J14" s="129">
        <v>18.648089980000002</v>
      </c>
      <c r="K14" s="129">
        <v>2787.0093167199998</v>
      </c>
      <c r="L14" s="129">
        <v>2912.0976083199998</v>
      </c>
      <c r="M14" s="129">
        <v>2910.8847224400001</v>
      </c>
      <c r="N14" s="129">
        <v>1.21288588</v>
      </c>
      <c r="O14" s="129">
        <v>0</v>
      </c>
      <c r="P14" s="129">
        <v>6.4500000000000001E-6</v>
      </c>
      <c r="Q14" s="129"/>
      <c r="R14" s="129"/>
      <c r="S14" s="129"/>
    </row>
    <row r="15" spans="1:19" hidden="1" outlineLevel="1">
      <c r="A15" s="9">
        <v>40664</v>
      </c>
      <c r="B15" s="129">
        <v>5686.4757311599997</v>
      </c>
      <c r="C15" s="129">
        <v>1.0559507100000001</v>
      </c>
      <c r="D15" s="129">
        <v>0</v>
      </c>
      <c r="E15" s="129">
        <v>1.0559507100000001</v>
      </c>
      <c r="F15" s="129">
        <v>5.4228490100000002</v>
      </c>
      <c r="G15" s="129">
        <v>0</v>
      </c>
      <c r="H15" s="129">
        <v>5.4228490100000002</v>
      </c>
      <c r="I15" s="129">
        <v>2775.2157862099998</v>
      </c>
      <c r="J15" s="129">
        <v>20.895886829999998</v>
      </c>
      <c r="K15" s="129">
        <v>2754.3198993800002</v>
      </c>
      <c r="L15" s="129">
        <v>2904.7811452300002</v>
      </c>
      <c r="M15" s="129">
        <v>2903.5646603300002</v>
      </c>
      <c r="N15" s="129">
        <v>1.2164849</v>
      </c>
      <c r="O15" s="129">
        <v>0</v>
      </c>
      <c r="P15" s="129">
        <v>8.9299999999999992E-6</v>
      </c>
      <c r="Q15" s="129"/>
      <c r="R15" s="129"/>
      <c r="S15" s="129"/>
    </row>
    <row r="16" spans="1:19" hidden="1" outlineLevel="1">
      <c r="A16" s="9">
        <v>40695</v>
      </c>
      <c r="B16" s="129">
        <v>5763.2088409999997</v>
      </c>
      <c r="C16" s="129">
        <v>1.02555581</v>
      </c>
      <c r="D16" s="129">
        <v>0</v>
      </c>
      <c r="E16" s="129">
        <v>1.02555581</v>
      </c>
      <c r="F16" s="129">
        <v>5.0125000000000002</v>
      </c>
      <c r="G16" s="129">
        <v>0</v>
      </c>
      <c r="H16" s="129">
        <v>5.0125000000000002</v>
      </c>
      <c r="I16" s="129">
        <v>2840.9108354499999</v>
      </c>
      <c r="J16" s="129">
        <v>18.927838439999999</v>
      </c>
      <c r="K16" s="129">
        <v>2821.98299701</v>
      </c>
      <c r="L16" s="129">
        <v>2916.2599497400001</v>
      </c>
      <c r="M16" s="129">
        <v>2915.0436519599998</v>
      </c>
      <c r="N16" s="129">
        <v>1.2162977800000001</v>
      </c>
      <c r="O16" s="129">
        <v>0</v>
      </c>
      <c r="P16" s="129">
        <v>0</v>
      </c>
      <c r="Q16" s="129"/>
      <c r="R16" s="129"/>
      <c r="S16" s="129"/>
    </row>
    <row r="17" spans="1:19" hidden="1" outlineLevel="1">
      <c r="A17" s="9">
        <v>40725</v>
      </c>
      <c r="B17" s="129">
        <v>5630.6437384700002</v>
      </c>
      <c r="C17" s="129">
        <v>1.3281242900000001</v>
      </c>
      <c r="D17" s="129">
        <v>0</v>
      </c>
      <c r="E17" s="129">
        <v>1.3281242900000001</v>
      </c>
      <c r="F17" s="129">
        <v>4.1729166700000002</v>
      </c>
      <c r="G17" s="129">
        <v>0</v>
      </c>
      <c r="H17" s="129">
        <v>4.1729166700000002</v>
      </c>
      <c r="I17" s="129">
        <v>2729.5551887800002</v>
      </c>
      <c r="J17" s="129">
        <v>15.08171087</v>
      </c>
      <c r="K17" s="129">
        <v>2714.4734779099999</v>
      </c>
      <c r="L17" s="129">
        <v>2895.5875087300001</v>
      </c>
      <c r="M17" s="129">
        <v>2894.3699847900002</v>
      </c>
      <c r="N17" s="129">
        <v>1.21752394</v>
      </c>
      <c r="O17" s="129">
        <v>0</v>
      </c>
      <c r="P17" s="129">
        <v>0</v>
      </c>
      <c r="Q17" s="129"/>
      <c r="R17" s="129"/>
      <c r="S17" s="129"/>
    </row>
    <row r="18" spans="1:19" hidden="1" outlineLevel="1">
      <c r="A18" s="9">
        <v>40756</v>
      </c>
      <c r="B18" s="129">
        <v>5794.9202626699998</v>
      </c>
      <c r="C18" s="129">
        <v>1.2626433399999999</v>
      </c>
      <c r="D18" s="129">
        <v>0</v>
      </c>
      <c r="E18" s="129">
        <v>1.2626433399999999</v>
      </c>
      <c r="F18" s="129">
        <v>3.34166667</v>
      </c>
      <c r="G18" s="129">
        <v>0</v>
      </c>
      <c r="H18" s="129">
        <v>3.34166667</v>
      </c>
      <c r="I18" s="129">
        <v>2885.8467920600001</v>
      </c>
      <c r="J18" s="129">
        <v>13.4064628</v>
      </c>
      <c r="K18" s="129">
        <v>2872.44032926</v>
      </c>
      <c r="L18" s="129">
        <v>2904.4691606000001</v>
      </c>
      <c r="M18" s="129">
        <v>2903.2510910800002</v>
      </c>
      <c r="N18" s="129">
        <v>1.21806952</v>
      </c>
      <c r="O18" s="129">
        <v>0</v>
      </c>
      <c r="P18" s="129">
        <v>7.7300000000000005E-6</v>
      </c>
      <c r="Q18" s="129"/>
      <c r="R18" s="129"/>
      <c r="S18" s="129"/>
    </row>
    <row r="19" spans="1:19" hidden="1" outlineLevel="1">
      <c r="A19" s="9">
        <v>40787</v>
      </c>
      <c r="B19" s="129">
        <v>5775.9825576800004</v>
      </c>
      <c r="C19" s="129">
        <v>1.30984509</v>
      </c>
      <c r="D19" s="129">
        <v>1.08E-6</v>
      </c>
      <c r="E19" s="129">
        <v>1.3098440099999999</v>
      </c>
      <c r="F19" s="129">
        <v>2.5049999999999999</v>
      </c>
      <c r="G19" s="129">
        <v>0</v>
      </c>
      <c r="H19" s="129">
        <v>2.5049999999999999</v>
      </c>
      <c r="I19" s="129">
        <v>2892.8137587699998</v>
      </c>
      <c r="J19" s="129">
        <v>12.66340679</v>
      </c>
      <c r="K19" s="129">
        <v>2880.1503519799999</v>
      </c>
      <c r="L19" s="129">
        <v>2879.3539538199998</v>
      </c>
      <c r="M19" s="129">
        <v>2878.3381768499999</v>
      </c>
      <c r="N19" s="129">
        <v>1.0157769699999999</v>
      </c>
      <c r="O19" s="129">
        <v>0</v>
      </c>
      <c r="P19" s="129">
        <v>1.3263000000000001E-4</v>
      </c>
      <c r="Q19" s="129"/>
      <c r="R19" s="129"/>
      <c r="S19" s="129"/>
    </row>
    <row r="20" spans="1:19" hidden="1" outlineLevel="1">
      <c r="A20" s="9">
        <v>40817</v>
      </c>
      <c r="B20" s="129">
        <v>5955.3621204000001</v>
      </c>
      <c r="C20" s="129">
        <v>1.2709028</v>
      </c>
      <c r="D20" s="129">
        <v>0</v>
      </c>
      <c r="E20" s="129">
        <v>1.2709028</v>
      </c>
      <c r="F20" s="129">
        <v>1.6708333399999999</v>
      </c>
      <c r="G20" s="129">
        <v>0</v>
      </c>
      <c r="H20" s="129">
        <v>1.6708333399999999</v>
      </c>
      <c r="I20" s="129">
        <v>3020.5952876400002</v>
      </c>
      <c r="J20" s="129">
        <v>13.39385502</v>
      </c>
      <c r="K20" s="129">
        <v>3007.2014326200001</v>
      </c>
      <c r="L20" s="129">
        <v>2931.8250966199998</v>
      </c>
      <c r="M20" s="129">
        <v>2931.0854285</v>
      </c>
      <c r="N20" s="129">
        <v>0.73966812000000004</v>
      </c>
      <c r="O20" s="129">
        <v>0</v>
      </c>
      <c r="P20" s="129">
        <v>5.5000000000000002E-5</v>
      </c>
      <c r="Q20" s="129"/>
      <c r="R20" s="129"/>
      <c r="S20" s="129"/>
    </row>
    <row r="21" spans="1:19" hidden="1" outlineLevel="1">
      <c r="A21" s="9">
        <v>40848</v>
      </c>
      <c r="B21" s="129">
        <v>5735.6315558699998</v>
      </c>
      <c r="C21" s="129">
        <v>1.41634766</v>
      </c>
      <c r="D21" s="129">
        <v>0</v>
      </c>
      <c r="E21" s="129">
        <v>1.41634766</v>
      </c>
      <c r="F21" s="129">
        <v>0</v>
      </c>
      <c r="G21" s="129">
        <v>0</v>
      </c>
      <c r="H21" s="129">
        <v>0</v>
      </c>
      <c r="I21" s="129">
        <v>2893.9240867200001</v>
      </c>
      <c r="J21" s="129">
        <v>11.53874072</v>
      </c>
      <c r="K21" s="129">
        <v>2882.385346</v>
      </c>
      <c r="L21" s="129">
        <v>2840.29112149</v>
      </c>
      <c r="M21" s="129">
        <v>2839.2602229600002</v>
      </c>
      <c r="N21" s="129">
        <v>1.03089853</v>
      </c>
      <c r="O21" s="129">
        <v>0</v>
      </c>
      <c r="P21" s="129">
        <v>6.6840000000000004E-5</v>
      </c>
      <c r="Q21" s="129"/>
      <c r="R21" s="129"/>
      <c r="S21" s="129"/>
    </row>
    <row r="22" spans="1:19" hidden="1" outlineLevel="1">
      <c r="A22" s="9">
        <v>40878</v>
      </c>
      <c r="B22" s="129">
        <v>5722.3753873300002</v>
      </c>
      <c r="C22" s="129">
        <v>2.7464875200000001</v>
      </c>
      <c r="D22" s="129">
        <v>0</v>
      </c>
      <c r="E22" s="129">
        <v>2.7464875200000001</v>
      </c>
      <c r="F22" s="129">
        <v>0</v>
      </c>
      <c r="G22" s="129">
        <v>0</v>
      </c>
      <c r="H22" s="129">
        <v>0</v>
      </c>
      <c r="I22" s="129">
        <v>2995.0712979700002</v>
      </c>
      <c r="J22" s="129">
        <v>12.17919528</v>
      </c>
      <c r="K22" s="129">
        <v>2982.8921026899998</v>
      </c>
      <c r="L22" s="129">
        <v>2724.5576018400002</v>
      </c>
      <c r="M22" s="129">
        <v>2723.2199220799998</v>
      </c>
      <c r="N22" s="129">
        <v>1.3376797600000001</v>
      </c>
      <c r="O22" s="129">
        <v>0</v>
      </c>
      <c r="P22" s="129">
        <v>4.5300000000000003E-5</v>
      </c>
      <c r="Q22" s="129"/>
      <c r="R22" s="129"/>
      <c r="S22" s="129"/>
    </row>
    <row r="23" spans="1:19" hidden="1" outlineLevel="1">
      <c r="A23" s="9">
        <v>40909</v>
      </c>
      <c r="B23" s="129">
        <v>5604.4364094900002</v>
      </c>
      <c r="C23" s="129">
        <v>2.86599637</v>
      </c>
      <c r="D23" s="129">
        <v>0</v>
      </c>
      <c r="E23" s="129">
        <v>2.86599637</v>
      </c>
      <c r="F23" s="129">
        <v>0</v>
      </c>
      <c r="G23" s="129">
        <v>0</v>
      </c>
      <c r="H23" s="129">
        <v>0</v>
      </c>
      <c r="I23" s="129">
        <v>2912.7152107299999</v>
      </c>
      <c r="J23" s="129">
        <v>11.41715726</v>
      </c>
      <c r="K23" s="129">
        <v>2901.29805347</v>
      </c>
      <c r="L23" s="129">
        <v>2688.8552023900002</v>
      </c>
      <c r="M23" s="129">
        <v>2687.5110520799999</v>
      </c>
      <c r="N23" s="129">
        <v>1.3441503100000001</v>
      </c>
      <c r="O23" s="129">
        <v>0</v>
      </c>
      <c r="P23" s="129">
        <v>6.8120000000000005E-5</v>
      </c>
      <c r="Q23" s="129"/>
      <c r="R23" s="129"/>
      <c r="S23" s="129"/>
    </row>
    <row r="24" spans="1:19" hidden="1" outlineLevel="1">
      <c r="A24" s="9">
        <v>40940</v>
      </c>
      <c r="B24" s="129">
        <v>5536.8381075699999</v>
      </c>
      <c r="C24" s="129">
        <v>2.4501880100000002</v>
      </c>
      <c r="D24" s="129">
        <v>0</v>
      </c>
      <c r="E24" s="129">
        <v>2.4501880100000002</v>
      </c>
      <c r="F24" s="129">
        <v>0</v>
      </c>
      <c r="G24" s="129">
        <v>0</v>
      </c>
      <c r="H24" s="129">
        <v>0</v>
      </c>
      <c r="I24" s="129">
        <v>2870.6668267499999</v>
      </c>
      <c r="J24" s="129">
        <v>11.167829790000001</v>
      </c>
      <c r="K24" s="129">
        <v>2859.4989969600001</v>
      </c>
      <c r="L24" s="129">
        <v>2663.7210928099998</v>
      </c>
      <c r="M24" s="129">
        <v>2662.8859047300002</v>
      </c>
      <c r="N24" s="129">
        <v>0.83518808</v>
      </c>
      <c r="O24" s="129">
        <v>0</v>
      </c>
      <c r="P24" s="129">
        <v>7.3239999999999997E-5</v>
      </c>
      <c r="Q24" s="129"/>
      <c r="R24" s="129"/>
      <c r="S24" s="129"/>
    </row>
    <row r="25" spans="1:19" hidden="1" outlineLevel="1">
      <c r="A25" s="9">
        <v>40969</v>
      </c>
      <c r="B25" s="129">
        <v>5449.9829663500004</v>
      </c>
      <c r="C25" s="129">
        <v>2.3635322799999998</v>
      </c>
      <c r="D25" s="129">
        <v>0</v>
      </c>
      <c r="E25" s="129">
        <v>2.3635322799999998</v>
      </c>
      <c r="F25" s="129">
        <v>0.27664</v>
      </c>
      <c r="G25" s="129">
        <v>0</v>
      </c>
      <c r="H25" s="129">
        <v>0.27664</v>
      </c>
      <c r="I25" s="129">
        <v>2842.5993070999998</v>
      </c>
      <c r="J25" s="129">
        <v>17.628280870000001</v>
      </c>
      <c r="K25" s="129">
        <v>2824.97102623</v>
      </c>
      <c r="L25" s="129">
        <v>2604.74348697</v>
      </c>
      <c r="M25" s="129">
        <v>2603.1675600899998</v>
      </c>
      <c r="N25" s="129">
        <v>1.5759268799999999</v>
      </c>
      <c r="O25" s="129">
        <v>0</v>
      </c>
      <c r="P25" s="129">
        <v>9.3579999999999995E-5</v>
      </c>
      <c r="Q25" s="129"/>
      <c r="R25" s="129"/>
      <c r="S25" s="129"/>
    </row>
    <row r="26" spans="1:19" hidden="1" outlineLevel="1">
      <c r="A26" s="9">
        <v>41000</v>
      </c>
      <c r="B26" s="129">
        <v>5395.9256921400001</v>
      </c>
      <c r="C26" s="129">
        <v>2.3149825700000002</v>
      </c>
      <c r="D26" s="129">
        <v>0</v>
      </c>
      <c r="E26" s="129">
        <v>2.3149825700000002</v>
      </c>
      <c r="F26" s="129">
        <v>0.39396999999999999</v>
      </c>
      <c r="G26" s="129">
        <v>0</v>
      </c>
      <c r="H26" s="129">
        <v>0.39396999999999999</v>
      </c>
      <c r="I26" s="129">
        <v>2824.5388693599998</v>
      </c>
      <c r="J26" s="129">
        <v>19.755152949999999</v>
      </c>
      <c r="K26" s="129">
        <v>2804.7837164100001</v>
      </c>
      <c r="L26" s="129">
        <v>2568.67787021</v>
      </c>
      <c r="M26" s="129">
        <v>2566.6850482499999</v>
      </c>
      <c r="N26" s="129">
        <v>1.9928219599999999</v>
      </c>
      <c r="O26" s="129">
        <v>0</v>
      </c>
      <c r="P26" s="129">
        <v>2.3724E-4</v>
      </c>
      <c r="Q26" s="129"/>
      <c r="R26" s="129"/>
      <c r="S26" s="129"/>
    </row>
    <row r="27" spans="1:19" hidden="1" outlineLevel="1">
      <c r="A27" s="9">
        <v>41030</v>
      </c>
      <c r="B27" s="129">
        <v>5415.5311413500003</v>
      </c>
      <c r="C27" s="129">
        <v>2.2393986199999998</v>
      </c>
      <c r="D27" s="129">
        <v>0</v>
      </c>
      <c r="E27" s="129">
        <v>2.2393986199999998</v>
      </c>
      <c r="F27" s="129">
        <v>8.7457999999999994E-2</v>
      </c>
      <c r="G27" s="129">
        <v>0</v>
      </c>
      <c r="H27" s="129">
        <v>8.7457999999999994E-2</v>
      </c>
      <c r="I27" s="129">
        <v>2852.2578164400002</v>
      </c>
      <c r="J27" s="129">
        <v>17.343748640000001</v>
      </c>
      <c r="K27" s="129">
        <v>2834.9140677999999</v>
      </c>
      <c r="L27" s="129">
        <v>2560.9464682900002</v>
      </c>
      <c r="M27" s="129">
        <v>2558.8076687900002</v>
      </c>
      <c r="N27" s="129">
        <v>2.1387995000000002</v>
      </c>
      <c r="O27" s="129">
        <v>0</v>
      </c>
      <c r="P27" s="129">
        <v>1.3066E-4</v>
      </c>
      <c r="Q27" s="129"/>
      <c r="R27" s="129"/>
      <c r="S27" s="129"/>
    </row>
    <row r="28" spans="1:19" hidden="1" outlineLevel="1">
      <c r="A28" s="9">
        <v>41061</v>
      </c>
      <c r="B28" s="129">
        <v>5519.8740938700003</v>
      </c>
      <c r="C28" s="129">
        <v>2.2457112100000001</v>
      </c>
      <c r="D28" s="129">
        <v>4.9929319999999999E-2</v>
      </c>
      <c r="E28" s="129">
        <v>2.1957818900000001</v>
      </c>
      <c r="F28" s="129">
        <v>0</v>
      </c>
      <c r="G28" s="129">
        <v>0</v>
      </c>
      <c r="H28" s="129">
        <v>0</v>
      </c>
      <c r="I28" s="129">
        <v>2970.9997062000002</v>
      </c>
      <c r="J28" s="129">
        <v>17.209018919999998</v>
      </c>
      <c r="K28" s="129">
        <v>2953.7906872799999</v>
      </c>
      <c r="L28" s="129">
        <v>2546.62867646</v>
      </c>
      <c r="M28" s="129">
        <v>2544.0791473999998</v>
      </c>
      <c r="N28" s="129">
        <v>2.5495290599999998</v>
      </c>
      <c r="O28" s="129">
        <v>0</v>
      </c>
      <c r="P28" s="129">
        <v>1.5871E-4</v>
      </c>
      <c r="Q28" s="129"/>
      <c r="R28" s="129"/>
      <c r="S28" s="129"/>
    </row>
    <row r="29" spans="1:19" hidden="1" outlineLevel="1">
      <c r="A29" s="9">
        <v>41091</v>
      </c>
      <c r="B29" s="129">
        <v>5698.16387588</v>
      </c>
      <c r="C29" s="129">
        <v>1.9112812699999999</v>
      </c>
      <c r="D29" s="129">
        <v>0</v>
      </c>
      <c r="E29" s="129">
        <v>1.9112812699999999</v>
      </c>
      <c r="F29" s="129">
        <v>0</v>
      </c>
      <c r="G29" s="129">
        <v>0</v>
      </c>
      <c r="H29" s="129">
        <v>0</v>
      </c>
      <c r="I29" s="129">
        <v>3161.9330668100001</v>
      </c>
      <c r="J29" s="129">
        <v>17.219054150000002</v>
      </c>
      <c r="K29" s="129">
        <v>3144.7140126600002</v>
      </c>
      <c r="L29" s="129">
        <v>2534.3195277999998</v>
      </c>
      <c r="M29" s="129">
        <v>2530.48614787</v>
      </c>
      <c r="N29" s="129">
        <v>3.83337993</v>
      </c>
      <c r="O29" s="129">
        <v>0</v>
      </c>
      <c r="P29" s="129">
        <v>1.8635E-4</v>
      </c>
      <c r="Q29" s="129"/>
      <c r="R29" s="129"/>
      <c r="S29" s="129"/>
    </row>
    <row r="30" spans="1:19" hidden="1" outlineLevel="1">
      <c r="A30" s="9">
        <v>41122</v>
      </c>
      <c r="B30" s="129">
        <v>5752.7135809299998</v>
      </c>
      <c r="C30" s="129">
        <v>1.86959571</v>
      </c>
      <c r="D30" s="129">
        <v>0</v>
      </c>
      <c r="E30" s="129">
        <v>1.86959571</v>
      </c>
      <c r="F30" s="129">
        <v>0</v>
      </c>
      <c r="G30" s="129">
        <v>0</v>
      </c>
      <c r="H30" s="129">
        <v>0</v>
      </c>
      <c r="I30" s="129">
        <v>3215.1197901400001</v>
      </c>
      <c r="J30" s="129">
        <v>17.173948790000001</v>
      </c>
      <c r="K30" s="129">
        <v>3197.9458413500001</v>
      </c>
      <c r="L30" s="129">
        <v>2535.7241950799998</v>
      </c>
      <c r="M30" s="129">
        <v>2531.8881817000001</v>
      </c>
      <c r="N30" s="129">
        <v>3.8360133799999998</v>
      </c>
      <c r="O30" s="129">
        <v>0</v>
      </c>
      <c r="P30" s="129">
        <v>2.1500999999999999E-4</v>
      </c>
      <c r="Q30" s="129"/>
      <c r="R30" s="129"/>
      <c r="S30" s="129"/>
    </row>
    <row r="31" spans="1:19" hidden="1" outlineLevel="1">
      <c r="A31" s="9">
        <v>41153</v>
      </c>
      <c r="B31" s="129">
        <v>5751.85318259</v>
      </c>
      <c r="C31" s="129">
        <v>1.71683298</v>
      </c>
      <c r="D31" s="129">
        <v>1.3465300000000001E-3</v>
      </c>
      <c r="E31" s="129">
        <v>1.71548645</v>
      </c>
      <c r="F31" s="129">
        <v>1.94E-4</v>
      </c>
      <c r="G31" s="129">
        <v>1.94E-4</v>
      </c>
      <c r="H31" s="129">
        <v>0</v>
      </c>
      <c r="I31" s="129">
        <v>3227.4021722500001</v>
      </c>
      <c r="J31" s="129">
        <v>16.77553584</v>
      </c>
      <c r="K31" s="129">
        <v>3210.6266364100002</v>
      </c>
      <c r="L31" s="129">
        <v>2522.7339833599999</v>
      </c>
      <c r="M31" s="129">
        <v>2519.4167318899999</v>
      </c>
      <c r="N31" s="129">
        <v>3.31725147</v>
      </c>
      <c r="O31" s="129">
        <v>0</v>
      </c>
      <c r="P31" s="129">
        <v>2.5559999999999998E-4</v>
      </c>
      <c r="Q31" s="129"/>
      <c r="R31" s="129"/>
      <c r="S31" s="129"/>
    </row>
    <row r="32" spans="1:19" hidden="1" outlineLevel="1">
      <c r="A32" s="9">
        <v>41183</v>
      </c>
      <c r="B32" s="129">
        <v>5786.12423588</v>
      </c>
      <c r="C32" s="129">
        <v>2.3013096100000001</v>
      </c>
      <c r="D32" s="129">
        <v>7.0766600000000002E-3</v>
      </c>
      <c r="E32" s="129">
        <v>2.29423295</v>
      </c>
      <c r="F32" s="129">
        <v>1.94E-4</v>
      </c>
      <c r="G32" s="129">
        <v>1.94E-4</v>
      </c>
      <c r="H32" s="129">
        <v>0</v>
      </c>
      <c r="I32" s="129">
        <v>3275.6521525399999</v>
      </c>
      <c r="J32" s="129">
        <v>17.807327019999999</v>
      </c>
      <c r="K32" s="129">
        <v>3257.8448255200001</v>
      </c>
      <c r="L32" s="129">
        <v>2508.1705797300001</v>
      </c>
      <c r="M32" s="129">
        <v>2504.8536799200001</v>
      </c>
      <c r="N32" s="129">
        <v>3.3168998099999998</v>
      </c>
      <c r="O32" s="129">
        <v>0</v>
      </c>
      <c r="P32" s="129">
        <v>2.9841999999999998E-4</v>
      </c>
      <c r="Q32" s="129"/>
      <c r="R32" s="129"/>
      <c r="S32" s="129"/>
    </row>
    <row r="33" spans="1:19" hidden="1" outlineLevel="1">
      <c r="A33" s="9">
        <v>41214</v>
      </c>
      <c r="B33" s="129">
        <v>5783.8401657599998</v>
      </c>
      <c r="C33" s="129">
        <v>2.2325140999999999</v>
      </c>
      <c r="D33" s="129">
        <v>6.4716799999999996E-3</v>
      </c>
      <c r="E33" s="129">
        <v>2.2260424200000002</v>
      </c>
      <c r="F33" s="129">
        <v>0</v>
      </c>
      <c r="G33" s="129">
        <v>0</v>
      </c>
      <c r="H33" s="129">
        <v>0</v>
      </c>
      <c r="I33" s="129">
        <v>3288.1999170300001</v>
      </c>
      <c r="J33" s="129">
        <v>16.882278970000002</v>
      </c>
      <c r="K33" s="129">
        <v>3271.3176380599998</v>
      </c>
      <c r="L33" s="129">
        <v>2493.40773463</v>
      </c>
      <c r="M33" s="129">
        <v>2490.0797946900002</v>
      </c>
      <c r="N33" s="129">
        <v>3.3279399399999998</v>
      </c>
      <c r="O33" s="129">
        <v>0</v>
      </c>
      <c r="P33" s="129">
        <v>3.2260999999999998E-4</v>
      </c>
      <c r="Q33" s="129"/>
      <c r="R33" s="129"/>
      <c r="S33" s="129"/>
    </row>
    <row r="34" spans="1:19" hidden="1" outlineLevel="1">
      <c r="A34" s="9">
        <v>41244</v>
      </c>
      <c r="B34" s="129">
        <v>5713.9754889899996</v>
      </c>
      <c r="C34" s="129">
        <v>2.1175474699999999</v>
      </c>
      <c r="D34" s="129">
        <v>2.2477859999999999E-2</v>
      </c>
      <c r="E34" s="129">
        <v>2.0950696099999999</v>
      </c>
      <c r="F34" s="129">
        <v>0</v>
      </c>
      <c r="G34" s="129">
        <v>0</v>
      </c>
      <c r="H34" s="129">
        <v>0</v>
      </c>
      <c r="I34" s="129">
        <v>3319.5274939300002</v>
      </c>
      <c r="J34" s="129">
        <v>19.758983350000001</v>
      </c>
      <c r="K34" s="129">
        <v>3299.7685105800001</v>
      </c>
      <c r="L34" s="129">
        <v>2392.3304475899999</v>
      </c>
      <c r="M34" s="129">
        <v>2389.0122614000002</v>
      </c>
      <c r="N34" s="129">
        <v>3.31818619</v>
      </c>
      <c r="O34" s="129">
        <v>0</v>
      </c>
      <c r="P34" s="129">
        <v>1.0800899999999999E-3</v>
      </c>
      <c r="Q34" s="129"/>
      <c r="R34" s="129"/>
      <c r="S34" s="129"/>
    </row>
    <row r="35" spans="1:19" hidden="1" outlineLevel="1">
      <c r="A35" s="9">
        <v>41275</v>
      </c>
      <c r="B35" s="129">
        <v>5649.9319613199996</v>
      </c>
      <c r="C35" s="129">
        <v>2.1272536299999998</v>
      </c>
      <c r="D35" s="129">
        <v>5.4124709999999999E-2</v>
      </c>
      <c r="E35" s="129">
        <v>2.0731289199999998</v>
      </c>
      <c r="F35" s="129">
        <v>0</v>
      </c>
      <c r="G35" s="129">
        <v>0</v>
      </c>
      <c r="H35" s="129">
        <v>0</v>
      </c>
      <c r="I35" s="129">
        <v>3284.4903183599999</v>
      </c>
      <c r="J35" s="129">
        <v>12.48798129</v>
      </c>
      <c r="K35" s="129">
        <v>3272.0023370700001</v>
      </c>
      <c r="L35" s="129">
        <v>2363.3143893299998</v>
      </c>
      <c r="M35" s="129">
        <v>2359.9884456</v>
      </c>
      <c r="N35" s="129">
        <v>3.3259437300000001</v>
      </c>
      <c r="O35" s="129">
        <v>0</v>
      </c>
      <c r="P35" s="129">
        <v>1.1213499999999999E-3</v>
      </c>
      <c r="Q35" s="129"/>
      <c r="R35" s="129"/>
      <c r="S35" s="129"/>
    </row>
    <row r="36" spans="1:19" hidden="1" outlineLevel="1">
      <c r="A36" s="9">
        <v>41306</v>
      </c>
      <c r="B36" s="129">
        <v>5684.1644972499998</v>
      </c>
      <c r="C36" s="129">
        <v>2.02411903</v>
      </c>
      <c r="D36" s="129">
        <v>6.1385490000000001E-2</v>
      </c>
      <c r="E36" s="129">
        <v>1.9627335400000001</v>
      </c>
      <c r="F36" s="129">
        <v>0</v>
      </c>
      <c r="G36" s="129">
        <v>0</v>
      </c>
      <c r="H36" s="129">
        <v>0</v>
      </c>
      <c r="I36" s="129">
        <v>3330.9878207800002</v>
      </c>
      <c r="J36" s="129">
        <v>6.3426641999999998</v>
      </c>
      <c r="K36" s="129">
        <v>3324.6451565799998</v>
      </c>
      <c r="L36" s="129">
        <v>2351.1525574399998</v>
      </c>
      <c r="M36" s="129">
        <v>2348.4246677800002</v>
      </c>
      <c r="N36" s="129">
        <v>2.7278896600000002</v>
      </c>
      <c r="O36" s="129">
        <v>0</v>
      </c>
      <c r="P36" s="129">
        <v>1.1727899999999999E-3</v>
      </c>
      <c r="Q36" s="129"/>
      <c r="R36" s="129"/>
      <c r="S36" s="129"/>
    </row>
    <row r="37" spans="1:19" hidden="1" outlineLevel="1">
      <c r="A37" s="9">
        <v>41334</v>
      </c>
      <c r="B37" s="129">
        <v>5531.0412724899998</v>
      </c>
      <c r="C37" s="129">
        <v>1.99133103</v>
      </c>
      <c r="D37" s="129">
        <v>6.1300489999999999E-2</v>
      </c>
      <c r="E37" s="129">
        <v>1.93003054</v>
      </c>
      <c r="F37" s="129">
        <v>0</v>
      </c>
      <c r="G37" s="129">
        <v>0</v>
      </c>
      <c r="H37" s="129">
        <v>0</v>
      </c>
      <c r="I37" s="129">
        <v>3180.7684887300002</v>
      </c>
      <c r="J37" s="129">
        <v>5.1312236100000002</v>
      </c>
      <c r="K37" s="129">
        <v>3175.6372651199999</v>
      </c>
      <c r="L37" s="129">
        <v>2348.2814527300002</v>
      </c>
      <c r="M37" s="129">
        <v>2344.2253967699999</v>
      </c>
      <c r="N37" s="129">
        <v>4.0560559600000001</v>
      </c>
      <c r="O37" s="129">
        <v>0</v>
      </c>
      <c r="P37" s="129">
        <v>1.22562E-3</v>
      </c>
      <c r="Q37" s="129"/>
      <c r="R37" s="129"/>
      <c r="S37" s="129"/>
    </row>
    <row r="38" spans="1:19" hidden="1" outlineLevel="1">
      <c r="A38" s="9">
        <v>41365</v>
      </c>
      <c r="B38" s="129">
        <v>5577.4599279499998</v>
      </c>
      <c r="C38" s="129">
        <v>1.9553101100000001</v>
      </c>
      <c r="D38" s="129">
        <v>6.4094659999999998E-2</v>
      </c>
      <c r="E38" s="129">
        <v>1.89121545</v>
      </c>
      <c r="F38" s="129">
        <v>0</v>
      </c>
      <c r="G38" s="129">
        <v>0</v>
      </c>
      <c r="H38" s="129">
        <v>0</v>
      </c>
      <c r="I38" s="129">
        <v>3198.41277618</v>
      </c>
      <c r="J38" s="129">
        <v>6.4630442300000004</v>
      </c>
      <c r="K38" s="129">
        <v>3191.9497319500001</v>
      </c>
      <c r="L38" s="129">
        <v>2377.0918416599998</v>
      </c>
      <c r="M38" s="129">
        <v>2372.83131323</v>
      </c>
      <c r="N38" s="129">
        <v>4.2605284299999999</v>
      </c>
      <c r="O38" s="129">
        <v>0</v>
      </c>
      <c r="P38" s="129">
        <v>1.2798900000000001E-3</v>
      </c>
      <c r="Q38" s="129"/>
      <c r="R38" s="129"/>
      <c r="S38" s="129"/>
    </row>
    <row r="39" spans="1:19" hidden="1" outlineLevel="1">
      <c r="A39" s="9">
        <v>41395</v>
      </c>
      <c r="B39" s="129">
        <v>5616.0836795200003</v>
      </c>
      <c r="C39" s="129">
        <v>1.9162372599999999</v>
      </c>
      <c r="D39" s="129">
        <v>6.6807080000000005E-2</v>
      </c>
      <c r="E39" s="129">
        <v>1.8494301799999999</v>
      </c>
      <c r="F39" s="129">
        <v>1.6725E-4</v>
      </c>
      <c r="G39" s="129">
        <v>1.6725E-4</v>
      </c>
      <c r="H39" s="129">
        <v>0</v>
      </c>
      <c r="I39" s="129">
        <v>3262.56110214</v>
      </c>
      <c r="J39" s="129">
        <v>6.6557963100000004</v>
      </c>
      <c r="K39" s="129">
        <v>3255.9053058300001</v>
      </c>
      <c r="L39" s="129">
        <v>2351.6061728700001</v>
      </c>
      <c r="M39" s="129">
        <v>2346.8300847999999</v>
      </c>
      <c r="N39" s="129">
        <v>4.7760880700000001</v>
      </c>
      <c r="O39" s="129">
        <v>0</v>
      </c>
      <c r="P39" s="129">
        <v>3.6513000000000002E-4</v>
      </c>
      <c r="Q39" s="129"/>
      <c r="R39" s="129"/>
      <c r="S39" s="129"/>
    </row>
    <row r="40" spans="1:19" hidden="1" outlineLevel="1">
      <c r="A40" s="9">
        <v>41426</v>
      </c>
      <c r="B40" s="129">
        <v>5702.9630270500002</v>
      </c>
      <c r="C40" s="129">
        <v>1.7691772699999999</v>
      </c>
      <c r="D40" s="129">
        <v>6.5516770000000002E-2</v>
      </c>
      <c r="E40" s="129">
        <v>1.7036605</v>
      </c>
      <c r="F40" s="129">
        <v>3.5374000000000001E-4</v>
      </c>
      <c r="G40" s="129">
        <v>3.5374000000000001E-4</v>
      </c>
      <c r="H40" s="129">
        <v>0</v>
      </c>
      <c r="I40" s="129">
        <v>3357.40141657</v>
      </c>
      <c r="J40" s="129">
        <v>6.80965329</v>
      </c>
      <c r="K40" s="129">
        <v>3350.5917632800001</v>
      </c>
      <c r="L40" s="129">
        <v>2343.7920794699999</v>
      </c>
      <c r="M40" s="129">
        <v>2339.0128577099999</v>
      </c>
      <c r="N40" s="129">
        <v>4.7792217600000004</v>
      </c>
      <c r="O40" s="129">
        <v>0</v>
      </c>
      <c r="P40" s="129">
        <v>3.9491999999999999E-4</v>
      </c>
      <c r="Q40" s="129"/>
      <c r="R40" s="129"/>
      <c r="S40" s="129"/>
    </row>
    <row r="41" spans="1:19" hidden="1" outlineLevel="1">
      <c r="A41" s="9">
        <v>41456</v>
      </c>
      <c r="B41" s="129">
        <v>5685.0930481699997</v>
      </c>
      <c r="C41" s="129">
        <v>1.6419304100000001</v>
      </c>
      <c r="D41" s="129">
        <v>5.9099110000000003E-2</v>
      </c>
      <c r="E41" s="129">
        <v>1.5828313000000001</v>
      </c>
      <c r="F41" s="129">
        <v>2.3246299999999998E-3</v>
      </c>
      <c r="G41" s="129">
        <v>2.3246299999999998E-3</v>
      </c>
      <c r="H41" s="129">
        <v>0</v>
      </c>
      <c r="I41" s="129">
        <v>3345.9198434</v>
      </c>
      <c r="J41" s="129">
        <v>6.0776517999999999</v>
      </c>
      <c r="K41" s="129">
        <v>3339.8421916000002</v>
      </c>
      <c r="L41" s="129">
        <v>2337.52894973</v>
      </c>
      <c r="M41" s="129">
        <v>2332.6859921400001</v>
      </c>
      <c r="N41" s="129">
        <v>4.8429575900000001</v>
      </c>
      <c r="O41" s="129">
        <v>0</v>
      </c>
      <c r="P41" s="129">
        <v>1.3478459999999999E-2</v>
      </c>
      <c r="Q41" s="129"/>
      <c r="R41" s="129"/>
      <c r="S41" s="129"/>
    </row>
    <row r="42" spans="1:19" hidden="1" outlineLevel="1">
      <c r="A42" s="9">
        <v>41487</v>
      </c>
      <c r="B42" s="129">
        <v>5726.0821902600001</v>
      </c>
      <c r="C42" s="129">
        <v>1.6058515600000001</v>
      </c>
      <c r="D42" s="129">
        <v>9.4118250000000001E-2</v>
      </c>
      <c r="E42" s="129">
        <v>1.5117333100000001</v>
      </c>
      <c r="F42" s="129">
        <v>0.28302326</v>
      </c>
      <c r="G42" s="129">
        <v>1.7932600000000001E-3</v>
      </c>
      <c r="H42" s="129">
        <v>0.28122999999999998</v>
      </c>
      <c r="I42" s="129">
        <v>3361.7871502100002</v>
      </c>
      <c r="J42" s="129">
        <v>5.2686184300000001</v>
      </c>
      <c r="K42" s="129">
        <v>3356.5185317800001</v>
      </c>
      <c r="L42" s="129">
        <v>2362.4061652300002</v>
      </c>
      <c r="M42" s="129">
        <v>2357.5025115600001</v>
      </c>
      <c r="N42" s="129">
        <v>4.9036536699999997</v>
      </c>
      <c r="O42" s="129">
        <v>0</v>
      </c>
      <c r="P42" s="129">
        <v>2.99847E-3</v>
      </c>
      <c r="Q42" s="129"/>
      <c r="R42" s="129"/>
      <c r="S42" s="129"/>
    </row>
    <row r="43" spans="1:19" hidden="1" outlineLevel="1">
      <c r="A43" s="9">
        <v>41518</v>
      </c>
      <c r="B43" s="129">
        <v>5819.53764348</v>
      </c>
      <c r="C43" s="129">
        <v>1.44989732</v>
      </c>
      <c r="D43" s="129">
        <v>9.794746E-2</v>
      </c>
      <c r="E43" s="129">
        <v>1.3519498599999999</v>
      </c>
      <c r="F43" s="129">
        <v>0.38577525000000001</v>
      </c>
      <c r="G43" s="129">
        <v>8.1252500000000005E-3</v>
      </c>
      <c r="H43" s="129">
        <v>0.37764999999999999</v>
      </c>
      <c r="I43" s="129">
        <v>3460.1242461000002</v>
      </c>
      <c r="J43" s="129">
        <v>5.0012474200000003</v>
      </c>
      <c r="K43" s="129">
        <v>3455.1229986799999</v>
      </c>
      <c r="L43" s="129">
        <v>2357.5777248099998</v>
      </c>
      <c r="M43" s="129">
        <v>2352.8563134699998</v>
      </c>
      <c r="N43" s="129">
        <v>4.7214113400000004</v>
      </c>
      <c r="O43" s="129">
        <v>0</v>
      </c>
      <c r="P43" s="129">
        <v>5.1190799999999998E-3</v>
      </c>
      <c r="Q43" s="129"/>
      <c r="R43" s="129"/>
      <c r="S43" s="129"/>
    </row>
    <row r="44" spans="1:19" hidden="1" outlineLevel="1">
      <c r="A44" s="9">
        <v>41548</v>
      </c>
      <c r="B44" s="129">
        <v>5851.8501873799996</v>
      </c>
      <c r="C44" s="129">
        <v>1.36392834</v>
      </c>
      <c r="D44" s="129">
        <v>2.282296E-2</v>
      </c>
      <c r="E44" s="129">
        <v>1.3411053799999999</v>
      </c>
      <c r="F44" s="129">
        <v>0.58378560000000002</v>
      </c>
      <c r="G44" s="129">
        <v>0.58378560000000002</v>
      </c>
      <c r="H44" s="129">
        <v>0</v>
      </c>
      <c r="I44" s="129">
        <v>3494.2569522099998</v>
      </c>
      <c r="J44" s="129">
        <v>4.7953057499999998</v>
      </c>
      <c r="K44" s="129">
        <v>3489.4616464599999</v>
      </c>
      <c r="L44" s="129">
        <v>2355.6455212300002</v>
      </c>
      <c r="M44" s="129">
        <v>2350.8746586299999</v>
      </c>
      <c r="N44" s="129">
        <v>4.7708626000000001</v>
      </c>
      <c r="O44" s="129">
        <v>0</v>
      </c>
      <c r="P44" s="129">
        <v>5.3539199999999999E-3</v>
      </c>
      <c r="Q44" s="129"/>
      <c r="R44" s="129"/>
      <c r="S44" s="129"/>
    </row>
    <row r="45" spans="1:19" hidden="1" outlineLevel="1">
      <c r="A45" s="9">
        <v>41579</v>
      </c>
      <c r="B45" s="129">
        <v>5842.4369297200001</v>
      </c>
      <c r="C45" s="129">
        <v>1.2987470800000001</v>
      </c>
      <c r="D45" s="129">
        <v>2.3839099999999998E-2</v>
      </c>
      <c r="E45" s="129">
        <v>1.2749079800000001</v>
      </c>
      <c r="F45" s="129">
        <v>1.7392401099999999</v>
      </c>
      <c r="G45" s="129">
        <v>1.7392401099999999</v>
      </c>
      <c r="H45" s="129">
        <v>0</v>
      </c>
      <c r="I45" s="129">
        <v>3524.9934783200001</v>
      </c>
      <c r="J45" s="129">
        <v>3.8864691699999998</v>
      </c>
      <c r="K45" s="129">
        <v>3521.1070091500001</v>
      </c>
      <c r="L45" s="129">
        <v>2314.40546421</v>
      </c>
      <c r="M45" s="129">
        <v>2309.8645054899998</v>
      </c>
      <c r="N45" s="129">
        <v>4.5409587199999999</v>
      </c>
      <c r="O45" s="129">
        <v>0</v>
      </c>
      <c r="P45" s="129">
        <v>3.2451000000000002E-4</v>
      </c>
      <c r="Q45" s="129"/>
      <c r="R45" s="129"/>
      <c r="S45" s="129"/>
    </row>
    <row r="46" spans="1:19" hidden="1" outlineLevel="1">
      <c r="A46" s="9">
        <v>41609</v>
      </c>
      <c r="B46" s="129">
        <v>5895.0722900800001</v>
      </c>
      <c r="C46" s="129">
        <v>1.1679436700000001</v>
      </c>
      <c r="D46" s="129">
        <v>0</v>
      </c>
      <c r="E46" s="129">
        <v>1.1679436700000001</v>
      </c>
      <c r="F46" s="129">
        <v>4.5444780800000002</v>
      </c>
      <c r="G46" s="129">
        <v>3.99928536</v>
      </c>
      <c r="H46" s="129">
        <v>0.54519271999999996</v>
      </c>
      <c r="I46" s="129">
        <v>3583.9572621299999</v>
      </c>
      <c r="J46" s="129">
        <v>2.2120250000000001</v>
      </c>
      <c r="K46" s="129">
        <v>3581.7452371300001</v>
      </c>
      <c r="L46" s="129">
        <v>2305.4026061999998</v>
      </c>
      <c r="M46" s="129">
        <v>2300.8540196700001</v>
      </c>
      <c r="N46" s="129">
        <v>4.5485865299999997</v>
      </c>
      <c r="O46" s="129">
        <v>0</v>
      </c>
      <c r="P46" s="129">
        <v>5.2998300000000002E-3</v>
      </c>
      <c r="Q46" s="129"/>
      <c r="R46" s="129"/>
      <c r="S46" s="129"/>
    </row>
    <row r="47" spans="1:19" hidden="1" outlineLevel="1">
      <c r="A47" s="9">
        <v>41640</v>
      </c>
      <c r="B47" s="129">
        <v>5826.1569789100004</v>
      </c>
      <c r="C47" s="129">
        <v>1.2197439299999999</v>
      </c>
      <c r="D47" s="129">
        <v>0</v>
      </c>
      <c r="E47" s="129">
        <v>1.2197439299999999</v>
      </c>
      <c r="F47" s="129">
        <v>3.4356440799999999</v>
      </c>
      <c r="G47" s="129">
        <v>3.4356440799999999</v>
      </c>
      <c r="H47" s="129">
        <v>0</v>
      </c>
      <c r="I47" s="129">
        <v>3542.7252960800001</v>
      </c>
      <c r="J47" s="129">
        <v>2.3024839899999998</v>
      </c>
      <c r="K47" s="129">
        <v>3540.4228120900002</v>
      </c>
      <c r="L47" s="129">
        <v>2278.7762948200002</v>
      </c>
      <c r="M47" s="129">
        <v>2274.2287298000001</v>
      </c>
      <c r="N47" s="129">
        <v>4.5475650200000004</v>
      </c>
      <c r="O47" s="129">
        <v>0</v>
      </c>
      <c r="P47" s="129">
        <v>8.5344000000000001E-4</v>
      </c>
      <c r="Q47" s="129"/>
      <c r="R47" s="129"/>
      <c r="S47" s="129"/>
    </row>
    <row r="48" spans="1:19" hidden="1" outlineLevel="1">
      <c r="A48" s="9">
        <v>41671</v>
      </c>
      <c r="B48" s="129">
        <v>6385.1291269399999</v>
      </c>
      <c r="C48" s="129">
        <v>1.21092252</v>
      </c>
      <c r="D48" s="129">
        <v>0</v>
      </c>
      <c r="E48" s="129">
        <v>1.21092252</v>
      </c>
      <c r="F48" s="129">
        <v>3.8394830500000001</v>
      </c>
      <c r="G48" s="129">
        <v>3.8394830500000001</v>
      </c>
      <c r="H48" s="129">
        <v>0</v>
      </c>
      <c r="I48" s="129">
        <v>3928.6706273899999</v>
      </c>
      <c r="J48" s="129">
        <v>2.3847068</v>
      </c>
      <c r="K48" s="129">
        <v>3926.2859205899999</v>
      </c>
      <c r="L48" s="129">
        <v>2451.4080939800001</v>
      </c>
      <c r="M48" s="129">
        <v>2446.8581159099999</v>
      </c>
      <c r="N48" s="129">
        <v>4.5499780699999999</v>
      </c>
      <c r="O48" s="129">
        <v>0</v>
      </c>
      <c r="P48" s="129">
        <v>1.1443409999999999E-2</v>
      </c>
      <c r="Q48" s="129"/>
      <c r="R48" s="129"/>
      <c r="S48" s="129"/>
    </row>
    <row r="49" spans="1:19" hidden="1" outlineLevel="1">
      <c r="A49" s="9">
        <v>41699</v>
      </c>
      <c r="B49" s="129">
        <v>6573.1276611100002</v>
      </c>
      <c r="C49" s="129">
        <v>1.1800318299999999</v>
      </c>
      <c r="D49" s="129">
        <v>0</v>
      </c>
      <c r="E49" s="129">
        <v>1.1800318299999999</v>
      </c>
      <c r="F49" s="129">
        <v>3.6848129300000001</v>
      </c>
      <c r="G49" s="129">
        <v>3.6848129300000001</v>
      </c>
      <c r="H49" s="129">
        <v>0</v>
      </c>
      <c r="I49" s="129">
        <v>4051.2320610699999</v>
      </c>
      <c r="J49" s="129">
        <v>1.5209244900000001</v>
      </c>
      <c r="K49" s="129">
        <v>4049.7111365800001</v>
      </c>
      <c r="L49" s="129">
        <v>2517.03075528</v>
      </c>
      <c r="M49" s="129">
        <v>2512.4652011799999</v>
      </c>
      <c r="N49" s="129">
        <v>4.5655540999999999</v>
      </c>
      <c r="O49" s="129">
        <v>0</v>
      </c>
      <c r="P49" s="129">
        <v>5.2645900000000004E-3</v>
      </c>
      <c r="Q49" s="129"/>
      <c r="R49" s="129"/>
      <c r="S49" s="129"/>
    </row>
    <row r="50" spans="1:19" hidden="1" outlineLevel="1">
      <c r="A50" s="9">
        <v>41730</v>
      </c>
      <c r="B50" s="129">
        <v>6634.6914867300002</v>
      </c>
      <c r="C50" s="129">
        <v>1.1544745000000001</v>
      </c>
      <c r="D50" s="129">
        <v>1.809229E-2</v>
      </c>
      <c r="E50" s="129">
        <v>1.1363822100000001</v>
      </c>
      <c r="F50" s="129">
        <v>4.2124858100000004</v>
      </c>
      <c r="G50" s="129">
        <v>4.2124858100000004</v>
      </c>
      <c r="H50" s="129">
        <v>0</v>
      </c>
      <c r="I50" s="129">
        <v>4078.95404706</v>
      </c>
      <c r="J50" s="129">
        <v>1.48704441</v>
      </c>
      <c r="K50" s="129">
        <v>4077.4670026499998</v>
      </c>
      <c r="L50" s="129">
        <v>2550.37047936</v>
      </c>
      <c r="M50" s="129">
        <v>2545.8163933400001</v>
      </c>
      <c r="N50" s="129">
        <v>4.5540860199999997</v>
      </c>
      <c r="O50" s="129">
        <v>0</v>
      </c>
      <c r="P50" s="129">
        <v>1.1128809999999999E-2</v>
      </c>
      <c r="Q50" s="129"/>
      <c r="R50" s="129"/>
      <c r="S50" s="129"/>
    </row>
    <row r="51" spans="1:19" hidden="1" outlineLevel="1">
      <c r="A51" s="9">
        <v>41760</v>
      </c>
      <c r="B51" s="129">
        <v>6618.2637208699998</v>
      </c>
      <c r="C51" s="129">
        <v>1.1000999300000001</v>
      </c>
      <c r="D51" s="129">
        <v>0</v>
      </c>
      <c r="E51" s="129">
        <v>1.1000999300000001</v>
      </c>
      <c r="F51" s="129">
        <v>3.6760528699999999</v>
      </c>
      <c r="G51" s="129">
        <v>3.0556528699999999</v>
      </c>
      <c r="H51" s="129">
        <v>0.62039999999999995</v>
      </c>
      <c r="I51" s="129">
        <v>4057.2699506600002</v>
      </c>
      <c r="J51" s="129">
        <v>1.5593785899999999</v>
      </c>
      <c r="K51" s="129">
        <v>4055.7105720700001</v>
      </c>
      <c r="L51" s="129">
        <v>2556.21761741</v>
      </c>
      <c r="M51" s="129">
        <v>2551.6703247199998</v>
      </c>
      <c r="N51" s="129">
        <v>4.5472926899999999</v>
      </c>
      <c r="O51" s="129">
        <v>0</v>
      </c>
      <c r="P51" s="129">
        <v>5.3915500000000002E-3</v>
      </c>
      <c r="Q51" s="129"/>
      <c r="R51" s="129"/>
      <c r="S51" s="129"/>
    </row>
    <row r="52" spans="1:19" hidden="1" outlineLevel="1">
      <c r="A52" s="9">
        <v>41791</v>
      </c>
      <c r="B52" s="129">
        <v>6548.47519517</v>
      </c>
      <c r="C52" s="129">
        <v>0.96666969000000003</v>
      </c>
      <c r="D52" s="129">
        <v>0</v>
      </c>
      <c r="E52" s="129">
        <v>0.96666969000000003</v>
      </c>
      <c r="F52" s="129">
        <v>2.7637931600000001</v>
      </c>
      <c r="G52" s="129">
        <v>2.7637931600000001</v>
      </c>
      <c r="H52" s="129">
        <v>0</v>
      </c>
      <c r="I52" s="129">
        <v>4038.0166814600002</v>
      </c>
      <c r="J52" s="129">
        <v>1.7473622799999999</v>
      </c>
      <c r="K52" s="129">
        <v>4036.2693191799999</v>
      </c>
      <c r="L52" s="129">
        <v>2506.7280508600002</v>
      </c>
      <c r="M52" s="129">
        <v>2502.17678591</v>
      </c>
      <c r="N52" s="129">
        <v>4.5512649500000002</v>
      </c>
      <c r="O52" s="129">
        <v>0</v>
      </c>
      <c r="P52" s="129">
        <v>5.3271899999999999E-3</v>
      </c>
      <c r="Q52" s="129"/>
      <c r="R52" s="129"/>
      <c r="S52" s="129"/>
    </row>
    <row r="53" spans="1:19" hidden="1" outlineLevel="1">
      <c r="A53" s="9">
        <v>41821</v>
      </c>
      <c r="B53" s="129">
        <v>6295.78164294</v>
      </c>
      <c r="C53" s="129">
        <v>0.94135513999999998</v>
      </c>
      <c r="D53" s="129">
        <v>0</v>
      </c>
      <c r="E53" s="129">
        <v>0.94135513999999998</v>
      </c>
      <c r="F53" s="129">
        <v>2.8828970900000002</v>
      </c>
      <c r="G53" s="129">
        <v>2.7705570900000001</v>
      </c>
      <c r="H53" s="129">
        <v>0.11234</v>
      </c>
      <c r="I53" s="129">
        <v>3789.1257384700002</v>
      </c>
      <c r="J53" s="129">
        <v>1.7755283900000001</v>
      </c>
      <c r="K53" s="129">
        <v>3787.3502100800001</v>
      </c>
      <c r="L53" s="129">
        <v>2502.83165224</v>
      </c>
      <c r="M53" s="129">
        <v>2498.2727255200002</v>
      </c>
      <c r="N53" s="129">
        <v>4.5589267199999997</v>
      </c>
      <c r="O53" s="129">
        <v>0</v>
      </c>
      <c r="P53" s="129">
        <v>5.3964E-3</v>
      </c>
      <c r="Q53" s="129"/>
      <c r="R53" s="129"/>
      <c r="S53" s="129"/>
    </row>
    <row r="54" spans="1:19" hidden="1" outlineLevel="1">
      <c r="A54" s="9">
        <v>41852</v>
      </c>
      <c r="B54" s="129">
        <v>6605.5662041400001</v>
      </c>
      <c r="C54" s="129">
        <v>1.06455192</v>
      </c>
      <c r="D54" s="129">
        <v>0</v>
      </c>
      <c r="E54" s="129">
        <v>1.06455192</v>
      </c>
      <c r="F54" s="129">
        <v>2.9334780999999999</v>
      </c>
      <c r="G54" s="129">
        <v>2.7291080999999999</v>
      </c>
      <c r="H54" s="129">
        <v>0.20437</v>
      </c>
      <c r="I54" s="129">
        <v>3990.4145779300002</v>
      </c>
      <c r="J54" s="129">
        <v>1.8795773</v>
      </c>
      <c r="K54" s="129">
        <v>3988.53500063</v>
      </c>
      <c r="L54" s="129">
        <v>2611.1535961899999</v>
      </c>
      <c r="M54" s="129">
        <v>2606.59101478</v>
      </c>
      <c r="N54" s="129">
        <v>4.5625814099999999</v>
      </c>
      <c r="O54" s="129">
        <v>0</v>
      </c>
      <c r="P54" s="129">
        <v>4.5689999999999999E-4</v>
      </c>
      <c r="Q54" s="129"/>
      <c r="R54" s="129"/>
      <c r="S54" s="129"/>
    </row>
    <row r="55" spans="1:19" hidden="1" outlineLevel="1">
      <c r="A55" s="9">
        <v>41883</v>
      </c>
      <c r="B55" s="129">
        <v>6431.4685064799996</v>
      </c>
      <c r="C55" s="129">
        <v>1.2491851</v>
      </c>
      <c r="D55" s="129">
        <v>0</v>
      </c>
      <c r="E55" s="129">
        <v>1.2491851</v>
      </c>
      <c r="F55" s="129">
        <v>2.82583107</v>
      </c>
      <c r="G55" s="129">
        <v>2.4109640699999999</v>
      </c>
      <c r="H55" s="129">
        <v>0.41486699999999999</v>
      </c>
      <c r="I55" s="129">
        <v>3925.2462704599998</v>
      </c>
      <c r="J55" s="129">
        <v>1.2853577700000001</v>
      </c>
      <c r="K55" s="129">
        <v>3923.96091269</v>
      </c>
      <c r="L55" s="129">
        <v>2502.1472198500001</v>
      </c>
      <c r="M55" s="129">
        <v>2497.6207978799998</v>
      </c>
      <c r="N55" s="129">
        <v>4.5264219700000003</v>
      </c>
      <c r="O55" s="129">
        <v>0</v>
      </c>
      <c r="P55" s="129">
        <v>4.7416E-4</v>
      </c>
      <c r="Q55" s="129"/>
      <c r="R55" s="129"/>
      <c r="S55" s="129"/>
    </row>
    <row r="56" spans="1:19" hidden="1" outlineLevel="1">
      <c r="A56" s="9">
        <v>41913</v>
      </c>
      <c r="B56" s="129">
        <v>6392.4421476899997</v>
      </c>
      <c r="C56" s="129">
        <v>1.2134611799999999</v>
      </c>
      <c r="D56" s="129">
        <v>0</v>
      </c>
      <c r="E56" s="129">
        <v>1.2134611799999999</v>
      </c>
      <c r="F56" s="129">
        <v>2.8720421599999999</v>
      </c>
      <c r="G56" s="129">
        <v>2.1119721600000001</v>
      </c>
      <c r="H56" s="129">
        <v>0.76007000000000002</v>
      </c>
      <c r="I56" s="129">
        <v>3930.7342147899999</v>
      </c>
      <c r="J56" s="129">
        <v>1.69296322</v>
      </c>
      <c r="K56" s="129">
        <v>3929.04125157</v>
      </c>
      <c r="L56" s="129">
        <v>2457.62242956</v>
      </c>
      <c r="M56" s="129">
        <v>2453.0975769000001</v>
      </c>
      <c r="N56" s="129">
        <v>4.5248526599999996</v>
      </c>
      <c r="O56" s="129">
        <v>0</v>
      </c>
      <c r="P56" s="129">
        <v>1.0739E-3</v>
      </c>
      <c r="Q56" s="129"/>
      <c r="R56" s="129"/>
      <c r="S56" s="129"/>
    </row>
    <row r="57" spans="1:19" hidden="1" outlineLevel="1">
      <c r="A57" s="9">
        <v>41944</v>
      </c>
      <c r="B57" s="129">
        <v>6653.3770966800002</v>
      </c>
      <c r="C57" s="129">
        <v>1.1604415100000001</v>
      </c>
      <c r="D57" s="129">
        <v>0</v>
      </c>
      <c r="E57" s="129">
        <v>1.1604415100000001</v>
      </c>
      <c r="F57" s="129">
        <v>3.1803533700000002</v>
      </c>
      <c r="G57" s="129">
        <v>2.3602133699999999</v>
      </c>
      <c r="H57" s="129">
        <v>0.82013999999999998</v>
      </c>
      <c r="I57" s="129">
        <v>4113.1988561099997</v>
      </c>
      <c r="J57" s="129">
        <v>1.7601996</v>
      </c>
      <c r="K57" s="129">
        <v>4111.4386565100003</v>
      </c>
      <c r="L57" s="129">
        <v>2535.8374456900001</v>
      </c>
      <c r="M57" s="129">
        <v>2532.1579537900002</v>
      </c>
      <c r="N57" s="129">
        <v>3.6794918999999999</v>
      </c>
      <c r="O57" s="129">
        <v>0</v>
      </c>
      <c r="P57" s="129">
        <v>1.7749560000000001E-2</v>
      </c>
      <c r="Q57" s="129"/>
      <c r="R57" s="129"/>
      <c r="S57" s="129"/>
    </row>
    <row r="58" spans="1:19" hidden="1" outlineLevel="1">
      <c r="A58" s="9">
        <v>41974</v>
      </c>
      <c r="B58" s="129">
        <v>6902.1911271600002</v>
      </c>
      <c r="C58" s="129">
        <v>1.05141934</v>
      </c>
      <c r="D58" s="129">
        <v>0</v>
      </c>
      <c r="E58" s="129">
        <v>1.05141934</v>
      </c>
      <c r="F58" s="129">
        <v>3.10996944</v>
      </c>
      <c r="G58" s="129">
        <v>2.3207726399999999</v>
      </c>
      <c r="H58" s="129">
        <v>0.78919680000000003</v>
      </c>
      <c r="I58" s="129">
        <v>4332.43955826</v>
      </c>
      <c r="J58" s="129">
        <v>1.7014433099999999</v>
      </c>
      <c r="K58" s="129">
        <v>4330.7381149499997</v>
      </c>
      <c r="L58" s="129">
        <v>2565.5901801199998</v>
      </c>
      <c r="M58" s="129">
        <v>2561.9613388500002</v>
      </c>
      <c r="N58" s="129">
        <v>3.6288412700000001</v>
      </c>
      <c r="O58" s="129">
        <v>0</v>
      </c>
      <c r="P58" s="129">
        <v>1.6818199999999998E-2</v>
      </c>
      <c r="Q58" s="129"/>
      <c r="R58" s="129"/>
      <c r="S58" s="129"/>
    </row>
    <row r="59" spans="1:19" hidden="1" outlineLevel="1">
      <c r="A59" s="9">
        <v>42005</v>
      </c>
      <c r="B59" s="129">
        <v>6952.2558397399998</v>
      </c>
      <c r="C59" s="129">
        <v>1.1382622</v>
      </c>
      <c r="D59" s="129">
        <v>0</v>
      </c>
      <c r="E59" s="129">
        <v>1.1382622</v>
      </c>
      <c r="F59" s="129">
        <v>3.0766371399999999</v>
      </c>
      <c r="G59" s="129">
        <v>2.2795491399999999</v>
      </c>
      <c r="H59" s="129">
        <v>0.79708800000000002</v>
      </c>
      <c r="I59" s="129">
        <v>4377.08182459</v>
      </c>
      <c r="J59" s="129">
        <v>1.5771557700000001</v>
      </c>
      <c r="K59" s="129">
        <v>4375.50466882</v>
      </c>
      <c r="L59" s="129">
        <v>2570.9591158100002</v>
      </c>
      <c r="M59" s="129">
        <v>2567.41400239</v>
      </c>
      <c r="N59" s="129">
        <v>3.5451134199999998</v>
      </c>
      <c r="O59" s="129">
        <v>0</v>
      </c>
      <c r="P59" s="129">
        <v>1.5757859999999999E-2</v>
      </c>
      <c r="Q59" s="129"/>
      <c r="R59" s="129"/>
      <c r="S59" s="129"/>
    </row>
    <row r="60" spans="1:19" hidden="1" outlineLevel="1">
      <c r="A60" s="9">
        <v>42036</v>
      </c>
      <c r="B60" s="129">
        <v>8988.2855537699998</v>
      </c>
      <c r="C60" s="129">
        <v>1.1586047399999999</v>
      </c>
      <c r="D60" s="129">
        <v>0</v>
      </c>
      <c r="E60" s="129">
        <v>1.1586047399999999</v>
      </c>
      <c r="F60" s="129">
        <v>3.0561615</v>
      </c>
      <c r="G60" s="129">
        <v>2.2745614999999999</v>
      </c>
      <c r="H60" s="129">
        <v>0.78159999999999996</v>
      </c>
      <c r="I60" s="129">
        <v>5635.4031179499998</v>
      </c>
      <c r="J60" s="129">
        <v>1.35364357</v>
      </c>
      <c r="K60" s="129">
        <v>5634.04947438</v>
      </c>
      <c r="L60" s="129">
        <v>3348.6676695800002</v>
      </c>
      <c r="M60" s="129">
        <v>3345.6972636199998</v>
      </c>
      <c r="N60" s="129">
        <v>2.9704059599999999</v>
      </c>
      <c r="O60" s="129">
        <v>0</v>
      </c>
      <c r="P60" s="129">
        <v>1.4774829999999999E-2</v>
      </c>
      <c r="Q60" s="129"/>
      <c r="R60" s="129"/>
      <c r="S60" s="129"/>
    </row>
    <row r="61" spans="1:19" hidden="1" outlineLevel="1">
      <c r="A61" s="9">
        <v>42064</v>
      </c>
      <c r="B61" s="129">
        <v>7948.0857237399996</v>
      </c>
      <c r="C61" s="129">
        <v>1.1255087500000001</v>
      </c>
      <c r="D61" s="129">
        <v>0</v>
      </c>
      <c r="E61" s="129">
        <v>1.1255087500000001</v>
      </c>
      <c r="F61" s="129">
        <v>3.1249307000000002</v>
      </c>
      <c r="G61" s="129">
        <v>2.3292997</v>
      </c>
      <c r="H61" s="129">
        <v>0.79563099999999998</v>
      </c>
      <c r="I61" s="129">
        <v>4945.4705940800004</v>
      </c>
      <c r="J61" s="129">
        <v>1.5331542600000001</v>
      </c>
      <c r="K61" s="129">
        <v>4943.9374398199998</v>
      </c>
      <c r="L61" s="129">
        <v>2998.3646902099999</v>
      </c>
      <c r="M61" s="129">
        <v>2995.4116482999998</v>
      </c>
      <c r="N61" s="129">
        <v>2.95304191</v>
      </c>
      <c r="O61" s="129">
        <v>0</v>
      </c>
      <c r="P61" s="129">
        <v>1.4083129999999999E-2</v>
      </c>
      <c r="Q61" s="129"/>
      <c r="R61" s="129"/>
      <c r="S61" s="129"/>
    </row>
    <row r="62" spans="1:19" hidden="1" outlineLevel="1">
      <c r="A62" s="9">
        <v>42095</v>
      </c>
      <c r="B62" s="129">
        <v>7392.4394224500002</v>
      </c>
      <c r="C62" s="129">
        <v>1.1182261</v>
      </c>
      <c r="D62" s="129">
        <v>0</v>
      </c>
      <c r="E62" s="129">
        <v>1.1182261</v>
      </c>
      <c r="F62" s="129">
        <v>3.0726193199999998</v>
      </c>
      <c r="G62" s="129">
        <v>2.54943432</v>
      </c>
      <c r="H62" s="129">
        <v>0.52318500000000001</v>
      </c>
      <c r="I62" s="129">
        <v>4562.9574740999997</v>
      </c>
      <c r="J62" s="129">
        <v>1.55617732</v>
      </c>
      <c r="K62" s="129">
        <v>4561.4012967799999</v>
      </c>
      <c r="L62" s="129">
        <v>2825.2911029299999</v>
      </c>
      <c r="M62" s="129">
        <v>2822.5677408900001</v>
      </c>
      <c r="N62" s="129">
        <v>2.72336204</v>
      </c>
      <c r="O62" s="129">
        <v>0</v>
      </c>
      <c r="P62" s="129">
        <v>1.3079189999999999E-2</v>
      </c>
      <c r="Q62" s="129"/>
      <c r="R62" s="129"/>
      <c r="S62" s="129"/>
    </row>
    <row r="63" spans="1:19" hidden="1" outlineLevel="1">
      <c r="A63" s="9">
        <v>42125</v>
      </c>
      <c r="B63" s="129">
        <v>7193.5235683999999</v>
      </c>
      <c r="C63" s="129">
        <v>1.0984088999999999</v>
      </c>
      <c r="D63" s="129">
        <v>0</v>
      </c>
      <c r="E63" s="129">
        <v>1.0984088999999999</v>
      </c>
      <c r="F63" s="129">
        <v>2.6583732200000001</v>
      </c>
      <c r="G63" s="129">
        <v>2.6583732200000001</v>
      </c>
      <c r="H63" s="129">
        <v>0</v>
      </c>
      <c r="I63" s="129">
        <v>4593.9300502799997</v>
      </c>
      <c r="J63" s="129">
        <v>2.2066833300000002</v>
      </c>
      <c r="K63" s="129">
        <v>4591.7233669500001</v>
      </c>
      <c r="L63" s="129">
        <v>2595.8367360000002</v>
      </c>
      <c r="M63" s="129">
        <v>2595.0508710300001</v>
      </c>
      <c r="N63" s="129">
        <v>0.78586497</v>
      </c>
      <c r="O63" s="129">
        <v>0</v>
      </c>
      <c r="P63" s="129">
        <v>1.2334009999999999E-2</v>
      </c>
      <c r="Q63" s="129"/>
      <c r="R63" s="129"/>
      <c r="S63" s="129"/>
    </row>
    <row r="64" spans="1:19" hidden="1" outlineLevel="1">
      <c r="A64" s="9">
        <v>42156</v>
      </c>
      <c r="B64" s="129">
        <v>7045.4868421700003</v>
      </c>
      <c r="C64" s="129">
        <v>1.1020329900000001</v>
      </c>
      <c r="D64" s="129">
        <v>0</v>
      </c>
      <c r="E64" s="129">
        <v>1.1020329900000001</v>
      </c>
      <c r="F64" s="129">
        <v>2.1836439200000002</v>
      </c>
      <c r="G64" s="129">
        <v>2.0096439199999998</v>
      </c>
      <c r="H64" s="129">
        <v>0.17399999999999999</v>
      </c>
      <c r="I64" s="129">
        <v>4477.0987107399997</v>
      </c>
      <c r="J64" s="129">
        <v>2.0472859400000001</v>
      </c>
      <c r="K64" s="129">
        <v>4475.0514247999999</v>
      </c>
      <c r="L64" s="129">
        <v>2565.1024545199998</v>
      </c>
      <c r="M64" s="129">
        <v>2564.4630177899999</v>
      </c>
      <c r="N64" s="129">
        <v>0.63943673000000001</v>
      </c>
      <c r="O64" s="129">
        <v>0</v>
      </c>
      <c r="P64" s="129">
        <v>9.7669499999999999E-3</v>
      </c>
      <c r="Q64" s="129"/>
      <c r="R64" s="129"/>
      <c r="S64" s="129"/>
    </row>
    <row r="65" spans="1:19" hidden="1" outlineLevel="1">
      <c r="A65" s="9">
        <v>42186</v>
      </c>
      <c r="B65" s="129">
        <v>7069.30600607</v>
      </c>
      <c r="C65" s="129">
        <v>1.0414016399999999</v>
      </c>
      <c r="D65" s="129">
        <v>0</v>
      </c>
      <c r="E65" s="129">
        <v>1.0414016399999999</v>
      </c>
      <c r="F65" s="129">
        <v>1.71109559</v>
      </c>
      <c r="G65" s="129">
        <v>1.7110924700000001</v>
      </c>
      <c r="H65" s="129">
        <v>3.1200000000000002E-6</v>
      </c>
      <c r="I65" s="129">
        <v>4490.8512706800002</v>
      </c>
      <c r="J65" s="129">
        <v>1.57025937</v>
      </c>
      <c r="K65" s="129">
        <v>4489.2810113100004</v>
      </c>
      <c r="L65" s="129">
        <v>2575.70223816</v>
      </c>
      <c r="M65" s="129">
        <v>2574.8926604899998</v>
      </c>
      <c r="N65" s="129">
        <v>0.80957767000000003</v>
      </c>
      <c r="O65" s="129">
        <v>0</v>
      </c>
      <c r="P65" s="129">
        <v>8.8209299999999994E-3</v>
      </c>
      <c r="Q65" s="129"/>
      <c r="R65" s="129"/>
      <c r="S65" s="129"/>
    </row>
    <row r="66" spans="1:19" hidden="1" outlineLevel="1">
      <c r="A66" s="9">
        <v>42217</v>
      </c>
      <c r="B66" s="129">
        <v>6868.1678191600004</v>
      </c>
      <c r="C66" s="129">
        <v>0.98610297999999996</v>
      </c>
      <c r="D66" s="129">
        <v>0</v>
      </c>
      <c r="E66" s="129">
        <v>0.98610297999999996</v>
      </c>
      <c r="F66" s="129">
        <v>2.4441099300000002</v>
      </c>
      <c r="G66" s="129">
        <v>2.4441099300000002</v>
      </c>
      <c r="H66" s="129">
        <v>0</v>
      </c>
      <c r="I66" s="129">
        <v>4330.4524982399998</v>
      </c>
      <c r="J66" s="129">
        <v>1.9635745099999999</v>
      </c>
      <c r="K66" s="129">
        <v>4328.4889237300004</v>
      </c>
      <c r="L66" s="129">
        <v>2534.2851080099999</v>
      </c>
      <c r="M66" s="129">
        <v>2533.4376802100001</v>
      </c>
      <c r="N66" s="129">
        <v>0.84742779999999995</v>
      </c>
      <c r="O66" s="129">
        <v>0</v>
      </c>
      <c r="P66" s="129">
        <v>8.0416099999999994E-3</v>
      </c>
      <c r="Q66" s="129"/>
      <c r="R66" s="129"/>
      <c r="S66" s="129"/>
    </row>
    <row r="67" spans="1:19" hidden="1" outlineLevel="1">
      <c r="A67" s="9">
        <v>42248</v>
      </c>
      <c r="B67" s="129">
        <v>7045.9764799799996</v>
      </c>
      <c r="C67" s="129">
        <v>0.92029227000000002</v>
      </c>
      <c r="D67" s="129">
        <v>0</v>
      </c>
      <c r="E67" s="129">
        <v>0.92029227000000002</v>
      </c>
      <c r="F67" s="129">
        <v>1.6504321799999999</v>
      </c>
      <c r="G67" s="129">
        <v>1.6504321799999999</v>
      </c>
      <c r="H67" s="129">
        <v>0</v>
      </c>
      <c r="I67" s="129">
        <v>4521.3115885200004</v>
      </c>
      <c r="J67" s="129">
        <v>1.87748684</v>
      </c>
      <c r="K67" s="129">
        <v>4519.4341016799999</v>
      </c>
      <c r="L67" s="129">
        <v>2522.0941670100001</v>
      </c>
      <c r="M67" s="129">
        <v>2520.8597242400001</v>
      </c>
      <c r="N67" s="129">
        <v>1.23444277</v>
      </c>
      <c r="O67" s="129">
        <v>0</v>
      </c>
      <c r="P67" s="129">
        <v>6.8816700000000003E-3</v>
      </c>
      <c r="Q67" s="129"/>
      <c r="R67" s="129"/>
      <c r="S67" s="129"/>
    </row>
    <row r="68" spans="1:19" hidden="1" outlineLevel="1">
      <c r="A68" s="9">
        <v>42278</v>
      </c>
      <c r="B68" s="129">
        <v>7269.9087443299995</v>
      </c>
      <c r="C68" s="129">
        <v>0.92169588999999996</v>
      </c>
      <c r="D68" s="129">
        <v>0</v>
      </c>
      <c r="E68" s="129">
        <v>0.92169588999999996</v>
      </c>
      <c r="F68" s="129">
        <v>1.9585707999999999</v>
      </c>
      <c r="G68" s="129">
        <v>1.9585707999999999</v>
      </c>
      <c r="H68" s="129">
        <v>0</v>
      </c>
      <c r="I68" s="129">
        <v>4701.3050243099997</v>
      </c>
      <c r="J68" s="129">
        <v>1.4237567600000001</v>
      </c>
      <c r="K68" s="129">
        <v>4699.8812675500003</v>
      </c>
      <c r="L68" s="129">
        <v>2565.7234533300002</v>
      </c>
      <c r="M68" s="129">
        <v>2564.45832157</v>
      </c>
      <c r="N68" s="129">
        <v>1.26513176</v>
      </c>
      <c r="O68" s="129">
        <v>0</v>
      </c>
      <c r="P68" s="129">
        <v>3.5730800000000002E-3</v>
      </c>
      <c r="Q68" s="129"/>
      <c r="R68" s="129"/>
      <c r="S68" s="129"/>
    </row>
    <row r="69" spans="1:19" hidden="1" outlineLevel="1">
      <c r="A69" s="9">
        <v>42309</v>
      </c>
      <c r="B69" s="129">
        <v>7538.4646605400003</v>
      </c>
      <c r="C69" s="129">
        <v>0.98624862000000002</v>
      </c>
      <c r="D69" s="129">
        <v>0</v>
      </c>
      <c r="E69" s="129">
        <v>0.98624862000000002</v>
      </c>
      <c r="F69" s="129">
        <v>1.55770516</v>
      </c>
      <c r="G69" s="129">
        <v>1.55770516</v>
      </c>
      <c r="H69" s="129">
        <v>0</v>
      </c>
      <c r="I69" s="129">
        <v>4912.9356035800001</v>
      </c>
      <c r="J69" s="129">
        <v>1.0295832599999999</v>
      </c>
      <c r="K69" s="129">
        <v>4911.9060203199997</v>
      </c>
      <c r="L69" s="129">
        <v>2622.9851031799999</v>
      </c>
      <c r="M69" s="129">
        <v>2621.7249925199999</v>
      </c>
      <c r="N69" s="129">
        <v>1.26011066</v>
      </c>
      <c r="O69" s="129">
        <v>0</v>
      </c>
      <c r="P69" s="129">
        <v>2.03396E-3</v>
      </c>
      <c r="Q69" s="129"/>
      <c r="R69" s="129"/>
      <c r="S69" s="129"/>
    </row>
    <row r="70" spans="1:19" hidden="1" outlineLevel="1">
      <c r="A70" s="9">
        <v>42339</v>
      </c>
      <c r="B70" s="129">
        <v>7010.9928804900001</v>
      </c>
      <c r="C70" s="129">
        <v>0.37995168000000001</v>
      </c>
      <c r="D70" s="129">
        <v>0</v>
      </c>
      <c r="E70" s="129">
        <v>0.37995168000000001</v>
      </c>
      <c r="F70" s="129">
        <v>2.9490605599999999</v>
      </c>
      <c r="G70" s="129">
        <v>2.9490605599999999</v>
      </c>
      <c r="H70" s="129">
        <v>0</v>
      </c>
      <c r="I70" s="129">
        <v>4650.72902522</v>
      </c>
      <c r="J70" s="129">
        <v>1.20896041</v>
      </c>
      <c r="K70" s="129">
        <v>4649.5200648099999</v>
      </c>
      <c r="L70" s="129">
        <v>2356.9348430300001</v>
      </c>
      <c r="M70" s="129">
        <v>2356.72385149</v>
      </c>
      <c r="N70" s="129">
        <v>0.21099154000000001</v>
      </c>
      <c r="O70" s="129">
        <v>0</v>
      </c>
      <c r="P70" s="129">
        <v>1.9766599999999999E-3</v>
      </c>
      <c r="Q70" s="129"/>
      <c r="R70" s="129"/>
      <c r="S70" s="129"/>
    </row>
    <row r="71" spans="1:19" hidden="1" outlineLevel="1">
      <c r="A71" s="9">
        <v>42370</v>
      </c>
      <c r="B71" s="129">
        <v>7030.3772686000002</v>
      </c>
      <c r="C71" s="129">
        <v>0.41973519999999997</v>
      </c>
      <c r="D71" s="129">
        <v>0</v>
      </c>
      <c r="E71" s="129">
        <v>0.41973519999999997</v>
      </c>
      <c r="F71" s="129">
        <v>1.5127827199999999</v>
      </c>
      <c r="G71" s="129">
        <v>1.46639904</v>
      </c>
      <c r="H71" s="129">
        <v>4.6383679999999997E-2</v>
      </c>
      <c r="I71" s="129">
        <v>4644.7275727400001</v>
      </c>
      <c r="J71" s="129">
        <v>0.65737168000000001</v>
      </c>
      <c r="K71" s="129">
        <v>4644.0702010599998</v>
      </c>
      <c r="L71" s="129">
        <v>2383.7171779400001</v>
      </c>
      <c r="M71" s="129">
        <v>2383.5062658699999</v>
      </c>
      <c r="N71" s="129">
        <v>0.21091207000000001</v>
      </c>
      <c r="O71" s="129">
        <v>0</v>
      </c>
      <c r="P71" s="129">
        <v>2.1836400000000001E-3</v>
      </c>
      <c r="Q71" s="129"/>
      <c r="R71" s="129"/>
      <c r="S71" s="129"/>
    </row>
    <row r="72" spans="1:19" hidden="1" outlineLevel="1">
      <c r="A72" s="9">
        <v>42401</v>
      </c>
      <c r="B72" s="129">
        <v>7086.5350175900003</v>
      </c>
      <c r="C72" s="129">
        <v>0.57324551000000001</v>
      </c>
      <c r="D72" s="129">
        <v>0</v>
      </c>
      <c r="E72" s="129">
        <v>0.57324551000000001</v>
      </c>
      <c r="F72" s="129">
        <v>2.2576316200000002</v>
      </c>
      <c r="G72" s="129">
        <v>2.2576316200000002</v>
      </c>
      <c r="H72" s="129">
        <v>0</v>
      </c>
      <c r="I72" s="129">
        <v>4623.3809822599997</v>
      </c>
      <c r="J72" s="129">
        <v>0.41872313999999999</v>
      </c>
      <c r="K72" s="129">
        <v>4622.9622591200005</v>
      </c>
      <c r="L72" s="129">
        <v>2460.3231581999999</v>
      </c>
      <c r="M72" s="129">
        <v>2459.95239171</v>
      </c>
      <c r="N72" s="129">
        <v>0.37076649</v>
      </c>
      <c r="O72" s="129">
        <v>0</v>
      </c>
      <c r="P72" s="129">
        <v>2.2291099999999999E-3</v>
      </c>
      <c r="Q72" s="129"/>
      <c r="R72" s="129"/>
      <c r="S72" s="129"/>
    </row>
    <row r="73" spans="1:19" hidden="1" outlineLevel="1">
      <c r="A73" s="9">
        <v>42430</v>
      </c>
      <c r="B73" s="129">
        <v>6409.5609287400002</v>
      </c>
      <c r="C73" s="129">
        <v>0.56341465999999996</v>
      </c>
      <c r="D73" s="129">
        <v>0</v>
      </c>
      <c r="E73" s="129">
        <v>0.56341465999999996</v>
      </c>
      <c r="F73" s="129">
        <v>2.1974810000000001E-2</v>
      </c>
      <c r="G73" s="129">
        <v>2.1974810000000001E-2</v>
      </c>
      <c r="H73" s="129">
        <v>0</v>
      </c>
      <c r="I73" s="129">
        <v>4003.7585132200002</v>
      </c>
      <c r="J73" s="129">
        <v>1.15536737</v>
      </c>
      <c r="K73" s="129">
        <v>4002.6031458500001</v>
      </c>
      <c r="L73" s="129">
        <v>2405.2170260500002</v>
      </c>
      <c r="M73" s="129">
        <v>2404.92847441</v>
      </c>
      <c r="N73" s="129">
        <v>0.28855164</v>
      </c>
      <c r="O73" s="129">
        <v>0</v>
      </c>
      <c r="P73" s="129">
        <v>2.4135099999999998E-3</v>
      </c>
      <c r="Q73" s="129"/>
      <c r="R73" s="129"/>
      <c r="S73" s="129"/>
    </row>
    <row r="74" spans="1:19" hidden="1" outlineLevel="1">
      <c r="A74" s="9">
        <v>42461</v>
      </c>
      <c r="B74" s="129">
        <v>6100.3581141599998</v>
      </c>
      <c r="C74" s="129">
        <v>0.60747057999999998</v>
      </c>
      <c r="D74" s="129">
        <v>0</v>
      </c>
      <c r="E74" s="129">
        <v>0.60747057999999998</v>
      </c>
      <c r="F74" s="129">
        <v>9.6529200000000006E-3</v>
      </c>
      <c r="G74" s="129">
        <v>9.6529200000000006E-3</v>
      </c>
      <c r="H74" s="129">
        <v>0</v>
      </c>
      <c r="I74" s="129">
        <v>3773.976318</v>
      </c>
      <c r="J74" s="129">
        <v>0.93852393999999995</v>
      </c>
      <c r="K74" s="129">
        <v>3773.0377940600001</v>
      </c>
      <c r="L74" s="129">
        <v>2325.7646726600001</v>
      </c>
      <c r="M74" s="129">
        <v>2325.6558282300002</v>
      </c>
      <c r="N74" s="129">
        <v>0.10884443000000001</v>
      </c>
      <c r="O74" s="129">
        <v>0</v>
      </c>
      <c r="P74" s="129">
        <v>1.8952699999999999E-3</v>
      </c>
      <c r="Q74" s="129"/>
      <c r="R74" s="129"/>
      <c r="S74" s="129"/>
    </row>
    <row r="75" spans="1:19" hidden="1" outlineLevel="1">
      <c r="A75" s="9">
        <v>42491</v>
      </c>
      <c r="B75" s="129">
        <v>6180.8759639399996</v>
      </c>
      <c r="C75" s="129">
        <v>0.62477930000000004</v>
      </c>
      <c r="D75" s="129">
        <v>0</v>
      </c>
      <c r="E75" s="129">
        <v>0.62477930000000004</v>
      </c>
      <c r="F75" s="129">
        <v>4.62818E-3</v>
      </c>
      <c r="G75" s="129">
        <v>4.62818E-3</v>
      </c>
      <c r="H75" s="129">
        <v>0</v>
      </c>
      <c r="I75" s="129">
        <v>3853.3038459300001</v>
      </c>
      <c r="J75" s="129">
        <v>0.67940597000000003</v>
      </c>
      <c r="K75" s="129">
        <v>3852.62443996</v>
      </c>
      <c r="L75" s="129">
        <v>2326.9427105300001</v>
      </c>
      <c r="M75" s="129">
        <v>2326.7886443000002</v>
      </c>
      <c r="N75" s="129">
        <v>0.15406623</v>
      </c>
      <c r="O75" s="129">
        <v>0</v>
      </c>
      <c r="P75" s="129">
        <v>2.1046900000000002E-3</v>
      </c>
      <c r="Q75" s="129"/>
      <c r="R75" s="129"/>
      <c r="S75" s="129"/>
    </row>
    <row r="76" spans="1:19" hidden="1" outlineLevel="1">
      <c r="A76" s="9">
        <v>42522</v>
      </c>
      <c r="B76" s="129">
        <v>6097.6003060800003</v>
      </c>
      <c r="C76" s="129">
        <v>0.55223842000000001</v>
      </c>
      <c r="D76" s="129">
        <v>0</v>
      </c>
      <c r="E76" s="129">
        <v>0.55223842000000001</v>
      </c>
      <c r="F76" s="129">
        <v>0</v>
      </c>
      <c r="G76" s="129">
        <v>0</v>
      </c>
      <c r="H76" s="129">
        <v>0</v>
      </c>
      <c r="I76" s="129">
        <v>3776.36231327</v>
      </c>
      <c r="J76" s="129">
        <v>0.61513735000000003</v>
      </c>
      <c r="K76" s="129">
        <v>3775.7471759199998</v>
      </c>
      <c r="L76" s="129">
        <v>2320.6857543900001</v>
      </c>
      <c r="M76" s="129">
        <v>2320.5360038200001</v>
      </c>
      <c r="N76" s="129">
        <v>0.14975057</v>
      </c>
      <c r="O76" s="129">
        <v>0</v>
      </c>
      <c r="P76" s="129">
        <v>2.5233299999999998E-3</v>
      </c>
      <c r="Q76" s="129"/>
      <c r="R76" s="129"/>
      <c r="S76" s="129"/>
    </row>
    <row r="77" spans="1:19" hidden="1" outlineLevel="1">
      <c r="A77" s="9">
        <v>42552</v>
      </c>
      <c r="B77" s="129">
        <v>5967.7473409100003</v>
      </c>
      <c r="C77" s="129">
        <v>0.46406196999999999</v>
      </c>
      <c r="D77" s="129">
        <v>0</v>
      </c>
      <c r="E77" s="129">
        <v>0.46406196999999999</v>
      </c>
      <c r="F77" s="129">
        <v>0</v>
      </c>
      <c r="G77" s="129">
        <v>0</v>
      </c>
      <c r="H77" s="129">
        <v>0</v>
      </c>
      <c r="I77" s="129">
        <v>3772.7211471000001</v>
      </c>
      <c r="J77" s="129">
        <v>0.57648544999999995</v>
      </c>
      <c r="K77" s="129">
        <v>3772.1446616500002</v>
      </c>
      <c r="L77" s="129">
        <v>2194.5621318399999</v>
      </c>
      <c r="M77" s="129">
        <v>2193.6393138600001</v>
      </c>
      <c r="N77" s="129">
        <v>0.92281798000000004</v>
      </c>
      <c r="O77" s="129">
        <v>0</v>
      </c>
      <c r="P77" s="129">
        <v>9.0786200000000008E-3</v>
      </c>
      <c r="Q77" s="129"/>
      <c r="R77" s="129"/>
      <c r="S77" s="129"/>
    </row>
    <row r="78" spans="1:19" hidden="1" outlineLevel="1">
      <c r="A78" s="9">
        <v>42583</v>
      </c>
      <c r="B78" s="129">
        <v>6283.0270351500003</v>
      </c>
      <c r="C78" s="129">
        <v>0.37648661</v>
      </c>
      <c r="D78" s="129">
        <v>0</v>
      </c>
      <c r="E78" s="129">
        <v>0.37648661</v>
      </c>
      <c r="F78" s="129">
        <v>0</v>
      </c>
      <c r="G78" s="129">
        <v>0</v>
      </c>
      <c r="H78" s="129">
        <v>0</v>
      </c>
      <c r="I78" s="129">
        <v>4013.4885288599999</v>
      </c>
      <c r="J78" s="129">
        <v>0.67662951000000005</v>
      </c>
      <c r="K78" s="129">
        <v>4012.8118993500002</v>
      </c>
      <c r="L78" s="129">
        <v>2269.16201968</v>
      </c>
      <c r="M78" s="129">
        <v>2268.23049158</v>
      </c>
      <c r="N78" s="129">
        <v>0.93152809999999997</v>
      </c>
      <c r="O78" s="129">
        <v>0</v>
      </c>
      <c r="P78" s="129">
        <v>3.1974299999999998E-3</v>
      </c>
      <c r="Q78" s="129"/>
      <c r="R78" s="129"/>
      <c r="S78" s="129"/>
    </row>
    <row r="79" spans="1:19" hidden="1" outlineLevel="1">
      <c r="A79" s="9">
        <v>42614</v>
      </c>
      <c r="B79" s="129">
        <v>6342.2484904499997</v>
      </c>
      <c r="C79" s="129">
        <v>0.33515595999999998</v>
      </c>
      <c r="D79" s="129">
        <v>0</v>
      </c>
      <c r="E79" s="129">
        <v>0.33515595999999998</v>
      </c>
      <c r="F79" s="129">
        <v>0</v>
      </c>
      <c r="G79" s="129">
        <v>0</v>
      </c>
      <c r="H79" s="129">
        <v>0</v>
      </c>
      <c r="I79" s="129">
        <v>4095.3405293300002</v>
      </c>
      <c r="J79" s="129">
        <v>0.70077411999999994</v>
      </c>
      <c r="K79" s="129">
        <v>4094.6397552100002</v>
      </c>
      <c r="L79" s="129">
        <v>2246.5728051599999</v>
      </c>
      <c r="M79" s="129">
        <v>2245.5459232200001</v>
      </c>
      <c r="N79" s="129">
        <v>1.02688194</v>
      </c>
      <c r="O79" s="129">
        <v>0</v>
      </c>
      <c r="P79" s="129">
        <v>5.2585999999999996E-4</v>
      </c>
      <c r="Q79" s="129"/>
      <c r="R79" s="129"/>
      <c r="S79" s="129"/>
    </row>
    <row r="80" spans="1:19" hidden="1" outlineLevel="1">
      <c r="A80" s="9">
        <v>42644</v>
      </c>
      <c r="B80" s="129">
        <v>6471.3719680300001</v>
      </c>
      <c r="C80" s="129">
        <v>0.33304801000000001</v>
      </c>
      <c r="D80" s="129">
        <v>0</v>
      </c>
      <c r="E80" s="129">
        <v>0.33304801000000001</v>
      </c>
      <c r="F80" s="129">
        <v>0</v>
      </c>
      <c r="G80" s="129">
        <v>0</v>
      </c>
      <c r="H80" s="129">
        <v>0</v>
      </c>
      <c r="I80" s="129">
        <v>4255.3448417299996</v>
      </c>
      <c r="J80" s="129">
        <v>1.29318372</v>
      </c>
      <c r="K80" s="129">
        <v>4254.0516580100002</v>
      </c>
      <c r="L80" s="129">
        <v>2215.6940782900001</v>
      </c>
      <c r="M80" s="129">
        <v>2214.7480856699999</v>
      </c>
      <c r="N80" s="129">
        <v>0.94599261999999995</v>
      </c>
      <c r="O80" s="129">
        <v>0</v>
      </c>
      <c r="P80" s="129">
        <v>5.4730000000000002E-4</v>
      </c>
      <c r="Q80" s="129"/>
      <c r="R80" s="129"/>
      <c r="S80" s="129"/>
    </row>
    <row r="81" spans="1:19" hidden="1" outlineLevel="1">
      <c r="A81" s="9">
        <v>42675</v>
      </c>
      <c r="B81" s="129">
        <v>6513.1960448399996</v>
      </c>
      <c r="C81" s="129">
        <v>0.39011802000000001</v>
      </c>
      <c r="D81" s="129">
        <v>0</v>
      </c>
      <c r="E81" s="129">
        <v>0.39011802000000001</v>
      </c>
      <c r="F81" s="129">
        <v>0</v>
      </c>
      <c r="G81" s="129">
        <v>0</v>
      </c>
      <c r="H81" s="129">
        <v>0</v>
      </c>
      <c r="I81" s="129">
        <v>4306.33823751</v>
      </c>
      <c r="J81" s="129">
        <v>1.4159177599999999</v>
      </c>
      <c r="K81" s="129">
        <v>4304.9223197499996</v>
      </c>
      <c r="L81" s="129">
        <v>2206.46768931</v>
      </c>
      <c r="M81" s="129">
        <v>2205.89035384</v>
      </c>
      <c r="N81" s="129">
        <v>0.57733546999999996</v>
      </c>
      <c r="O81" s="129">
        <v>0</v>
      </c>
      <c r="P81" s="129">
        <v>5.6910999999999995E-4</v>
      </c>
      <c r="Q81" s="129"/>
      <c r="R81" s="129"/>
      <c r="S81" s="129"/>
    </row>
    <row r="82" spans="1:19" hidden="1" outlineLevel="1">
      <c r="A82" s="9">
        <v>42705</v>
      </c>
      <c r="B82" s="129">
        <v>6625.0441574099996</v>
      </c>
      <c r="C82" s="129">
        <v>0.33604336000000001</v>
      </c>
      <c r="D82" s="129">
        <v>0</v>
      </c>
      <c r="E82" s="129">
        <v>0.33604336000000001</v>
      </c>
      <c r="F82" s="129">
        <v>0</v>
      </c>
      <c r="G82" s="129">
        <v>0</v>
      </c>
      <c r="H82" s="129">
        <v>0</v>
      </c>
      <c r="I82" s="129">
        <v>4394.09160686</v>
      </c>
      <c r="J82" s="129">
        <v>0.46274307999999997</v>
      </c>
      <c r="K82" s="129">
        <v>4393.6288637799998</v>
      </c>
      <c r="L82" s="129">
        <v>2230.61650719</v>
      </c>
      <c r="M82" s="129">
        <v>2230.4031382799999</v>
      </c>
      <c r="N82" s="129">
        <v>0.21336890999999999</v>
      </c>
      <c r="O82" s="129">
        <v>0</v>
      </c>
      <c r="P82" s="129">
        <v>5.9825000000000004E-4</v>
      </c>
      <c r="Q82" s="129"/>
      <c r="R82" s="129"/>
      <c r="S82" s="129"/>
    </row>
    <row r="83" spans="1:19" hidden="1" outlineLevel="1">
      <c r="A83" s="9">
        <v>42736</v>
      </c>
      <c r="B83" s="129">
        <v>6762.38650401</v>
      </c>
      <c r="C83" s="129">
        <v>0.32418690999999999</v>
      </c>
      <c r="D83" s="129">
        <v>0</v>
      </c>
      <c r="E83" s="129">
        <v>0.32418690999999999</v>
      </c>
      <c r="F83" s="129">
        <v>0</v>
      </c>
      <c r="G83" s="129">
        <v>0</v>
      </c>
      <c r="H83" s="129">
        <v>0</v>
      </c>
      <c r="I83" s="129">
        <v>4515.7867002399998</v>
      </c>
      <c r="J83" s="129">
        <v>0.99610761999999997</v>
      </c>
      <c r="K83" s="129">
        <v>4514.7905926200001</v>
      </c>
      <c r="L83" s="129">
        <v>2246.2756168599999</v>
      </c>
      <c r="M83" s="129">
        <v>2246.0723011300001</v>
      </c>
      <c r="N83" s="129">
        <v>0.20331573</v>
      </c>
      <c r="O83" s="129">
        <v>0</v>
      </c>
      <c r="P83" s="129">
        <v>6.2430000000000005E-4</v>
      </c>
      <c r="Q83" s="129"/>
      <c r="R83" s="129"/>
      <c r="S83" s="129"/>
    </row>
    <row r="84" spans="1:19" hidden="1" outlineLevel="1">
      <c r="A84" s="9">
        <v>42767</v>
      </c>
      <c r="B84" s="129">
        <v>6816.2223983499998</v>
      </c>
      <c r="C84" s="129">
        <v>0.48021944</v>
      </c>
      <c r="D84" s="129">
        <v>0</v>
      </c>
      <c r="E84" s="129">
        <v>0.48021944</v>
      </c>
      <c r="F84" s="129">
        <v>0</v>
      </c>
      <c r="G84" s="129">
        <v>0</v>
      </c>
      <c r="H84" s="129">
        <v>0</v>
      </c>
      <c r="I84" s="129">
        <v>4490.5518857500001</v>
      </c>
      <c r="J84" s="129">
        <v>1.1884085</v>
      </c>
      <c r="K84" s="129">
        <v>4489.36347725</v>
      </c>
      <c r="L84" s="129">
        <v>2325.1902931599998</v>
      </c>
      <c r="M84" s="129">
        <v>2324.9965045600002</v>
      </c>
      <c r="N84" s="129">
        <v>0.19378860000000001</v>
      </c>
      <c r="O84" s="129">
        <v>0</v>
      </c>
      <c r="P84" s="129">
        <v>1.117E-4</v>
      </c>
      <c r="Q84" s="129"/>
      <c r="R84" s="129"/>
      <c r="S84" s="129"/>
    </row>
    <row r="85" spans="1:19" hidden="1" outlineLevel="1">
      <c r="A85" s="9">
        <v>42795</v>
      </c>
      <c r="B85" s="129">
        <v>7008.8556208299997</v>
      </c>
      <c r="C85" s="129">
        <v>5.5063998300000003</v>
      </c>
      <c r="D85" s="129">
        <v>0</v>
      </c>
      <c r="E85" s="129">
        <v>5.5063998300000003</v>
      </c>
      <c r="F85" s="129">
        <v>0</v>
      </c>
      <c r="G85" s="129">
        <v>0</v>
      </c>
      <c r="H85" s="129">
        <v>0</v>
      </c>
      <c r="I85" s="129">
        <v>4595.9867797200004</v>
      </c>
      <c r="J85" s="129">
        <v>0.94556346999999996</v>
      </c>
      <c r="K85" s="129">
        <v>4595.0412162499997</v>
      </c>
      <c r="L85" s="129">
        <v>2407.36244128</v>
      </c>
      <c r="M85" s="129">
        <v>2407.17746842</v>
      </c>
      <c r="N85" s="129">
        <v>0.18497285999999999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9">
        <v>42826</v>
      </c>
      <c r="B86" s="129">
        <v>6696.3890505700001</v>
      </c>
      <c r="C86" s="129">
        <v>5.4254254</v>
      </c>
      <c r="D86" s="129">
        <v>0</v>
      </c>
      <c r="E86" s="129">
        <v>5.4254254</v>
      </c>
      <c r="F86" s="129">
        <v>0</v>
      </c>
      <c r="G86" s="129">
        <v>0</v>
      </c>
      <c r="H86" s="129">
        <v>0</v>
      </c>
      <c r="I86" s="129">
        <v>4288.0943432499998</v>
      </c>
      <c r="J86" s="129">
        <v>1.9448065999999999</v>
      </c>
      <c r="K86" s="129">
        <v>4286.1495366500003</v>
      </c>
      <c r="L86" s="129">
        <v>2402.86928192</v>
      </c>
      <c r="M86" s="129">
        <v>2402.6522806600001</v>
      </c>
      <c r="N86" s="129">
        <v>0.21700126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9">
        <v>42856</v>
      </c>
      <c r="B87" s="129">
        <v>6803.0093688099996</v>
      </c>
      <c r="C87" s="129">
        <v>5.36001539</v>
      </c>
      <c r="D87" s="129">
        <v>0</v>
      </c>
      <c r="E87" s="129">
        <v>5.36001539</v>
      </c>
      <c r="F87" s="129">
        <v>0</v>
      </c>
      <c r="G87" s="129">
        <v>0</v>
      </c>
      <c r="H87" s="129">
        <v>0</v>
      </c>
      <c r="I87" s="129">
        <v>4383.3946984100003</v>
      </c>
      <c r="J87" s="129">
        <v>1.39558285</v>
      </c>
      <c r="K87" s="129">
        <v>4381.9991155600001</v>
      </c>
      <c r="L87" s="129">
        <v>2414.2546550100001</v>
      </c>
      <c r="M87" s="129">
        <v>2413.8229373999998</v>
      </c>
      <c r="N87" s="129">
        <v>0.43171760999999997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9">
        <v>42887</v>
      </c>
      <c r="B88" s="129">
        <v>6880.6290833800003</v>
      </c>
      <c r="C88" s="129">
        <v>5.2848001399999998</v>
      </c>
      <c r="D88" s="129">
        <v>0</v>
      </c>
      <c r="E88" s="129">
        <v>5.2848001399999998</v>
      </c>
      <c r="F88" s="129">
        <v>0</v>
      </c>
      <c r="G88" s="129">
        <v>0</v>
      </c>
      <c r="H88" s="129">
        <v>0</v>
      </c>
      <c r="I88" s="129">
        <v>4443.4699538900004</v>
      </c>
      <c r="J88" s="129">
        <v>1.8475973999999999</v>
      </c>
      <c r="K88" s="129">
        <v>4441.6223564900001</v>
      </c>
      <c r="L88" s="129">
        <v>2431.8743293500002</v>
      </c>
      <c r="M88" s="129">
        <v>2428.9907079200002</v>
      </c>
      <c r="N88" s="129">
        <v>2.8836214299999998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9">
        <v>42917</v>
      </c>
      <c r="B89" s="129">
        <v>7037.2926852800001</v>
      </c>
      <c r="C89" s="129">
        <v>5.2086990399999999</v>
      </c>
      <c r="D89" s="129">
        <v>0</v>
      </c>
      <c r="E89" s="129">
        <v>5.2086990399999999</v>
      </c>
      <c r="F89" s="129">
        <v>0</v>
      </c>
      <c r="G89" s="129">
        <v>0</v>
      </c>
      <c r="H89" s="129">
        <v>0</v>
      </c>
      <c r="I89" s="129">
        <v>4582.6236215500003</v>
      </c>
      <c r="J89" s="129">
        <v>3.7471262599999999</v>
      </c>
      <c r="K89" s="129">
        <v>4578.8764952900001</v>
      </c>
      <c r="L89" s="129">
        <v>2449.46036469</v>
      </c>
      <c r="M89" s="129">
        <v>2446.6905965400001</v>
      </c>
      <c r="N89" s="129">
        <v>2.76976815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9">
        <v>42948</v>
      </c>
      <c r="B90" s="129">
        <v>7652.3755329799997</v>
      </c>
      <c r="C90" s="129">
        <v>5.1306861100000001</v>
      </c>
      <c r="D90" s="129">
        <v>0</v>
      </c>
      <c r="E90" s="129">
        <v>5.1306861100000001</v>
      </c>
      <c r="F90" s="129">
        <v>0</v>
      </c>
      <c r="G90" s="129">
        <v>0</v>
      </c>
      <c r="H90" s="129">
        <v>0</v>
      </c>
      <c r="I90" s="129">
        <v>5128.4138115899996</v>
      </c>
      <c r="J90" s="129">
        <v>4.9755726400000002</v>
      </c>
      <c r="K90" s="129">
        <v>5123.4382389499997</v>
      </c>
      <c r="L90" s="129">
        <v>2518.8310352799999</v>
      </c>
      <c r="M90" s="129">
        <v>2514.3400552799999</v>
      </c>
      <c r="N90" s="129">
        <v>4.4909800000000004</v>
      </c>
      <c r="O90" s="129">
        <v>0</v>
      </c>
      <c r="P90" s="129">
        <v>0</v>
      </c>
      <c r="Q90" s="129"/>
      <c r="R90" s="129"/>
      <c r="S90" s="129"/>
    </row>
    <row r="91" spans="1:19" hidden="1" outlineLevel="1">
      <c r="A91" s="9">
        <v>42979</v>
      </c>
      <c r="B91" s="129">
        <v>8052.4792623200001</v>
      </c>
      <c r="C91" s="129">
        <v>5.0427103300000002</v>
      </c>
      <c r="D91" s="129">
        <v>0</v>
      </c>
      <c r="E91" s="129">
        <v>5.0427103300000002</v>
      </c>
      <c r="F91" s="129">
        <v>0</v>
      </c>
      <c r="G91" s="129">
        <v>0</v>
      </c>
      <c r="H91" s="129">
        <v>0</v>
      </c>
      <c r="I91" s="129">
        <v>5452.7260047500004</v>
      </c>
      <c r="J91" s="129">
        <v>4.9283368599999999</v>
      </c>
      <c r="K91" s="129">
        <v>5447.7976678900004</v>
      </c>
      <c r="L91" s="129">
        <v>2594.7105472399999</v>
      </c>
      <c r="M91" s="129">
        <v>2588.7345062700001</v>
      </c>
      <c r="N91" s="129">
        <v>5.9760409699999997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9">
        <v>43009</v>
      </c>
      <c r="B92" s="129">
        <v>8311.2260354099999</v>
      </c>
      <c r="C92" s="129">
        <v>4.64792367</v>
      </c>
      <c r="D92" s="129">
        <v>0</v>
      </c>
      <c r="E92" s="129">
        <v>4.64792367</v>
      </c>
      <c r="F92" s="129">
        <v>0</v>
      </c>
      <c r="G92" s="129">
        <v>0</v>
      </c>
      <c r="H92" s="129">
        <v>0</v>
      </c>
      <c r="I92" s="129">
        <v>5676.2366830199999</v>
      </c>
      <c r="J92" s="129">
        <v>6.1779278199999998</v>
      </c>
      <c r="K92" s="129">
        <v>5670.0587551999997</v>
      </c>
      <c r="L92" s="129">
        <v>2630.3414287199998</v>
      </c>
      <c r="M92" s="129">
        <v>2625.1052159300002</v>
      </c>
      <c r="N92" s="129">
        <v>5.2362127899999997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9">
        <v>43040</v>
      </c>
      <c r="B93" s="129">
        <v>8171.9536048500004</v>
      </c>
      <c r="C93" s="129">
        <v>4.5746334600000003</v>
      </c>
      <c r="D93" s="129">
        <v>0</v>
      </c>
      <c r="E93" s="129">
        <v>4.5746334600000003</v>
      </c>
      <c r="F93" s="129">
        <v>0</v>
      </c>
      <c r="G93" s="129">
        <v>0</v>
      </c>
      <c r="H93" s="129">
        <v>0</v>
      </c>
      <c r="I93" s="129">
        <v>5519.81897957</v>
      </c>
      <c r="J93" s="129">
        <v>6.3834552000000002</v>
      </c>
      <c r="K93" s="129">
        <v>5513.4355243700002</v>
      </c>
      <c r="L93" s="129">
        <v>2647.5599918200001</v>
      </c>
      <c r="M93" s="129">
        <v>2642.6026199299999</v>
      </c>
      <c r="N93" s="129">
        <v>4.9573718900000001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9">
        <v>43070</v>
      </c>
      <c r="B94" s="129">
        <v>8485.4275939800009</v>
      </c>
      <c r="C94" s="129">
        <v>4.5936070500000001</v>
      </c>
      <c r="D94" s="129">
        <v>0</v>
      </c>
      <c r="E94" s="129">
        <v>4.5936070500000001</v>
      </c>
      <c r="F94" s="129">
        <v>0</v>
      </c>
      <c r="G94" s="129">
        <v>0</v>
      </c>
      <c r="H94" s="129">
        <v>0</v>
      </c>
      <c r="I94" s="129">
        <v>5650.65237574</v>
      </c>
      <c r="J94" s="129">
        <v>6.07169911</v>
      </c>
      <c r="K94" s="129">
        <v>5644.5806766300002</v>
      </c>
      <c r="L94" s="129">
        <v>2830.1816111899998</v>
      </c>
      <c r="M94" s="129">
        <v>2827.92218628</v>
      </c>
      <c r="N94" s="129">
        <v>2.2594249099999999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9">
        <v>43101</v>
      </c>
      <c r="B95" s="129">
        <v>8758.8323302999997</v>
      </c>
      <c r="C95" s="129">
        <v>4.5240999000000004</v>
      </c>
      <c r="D95" s="129">
        <v>0</v>
      </c>
      <c r="E95" s="129">
        <v>4.5240999000000004</v>
      </c>
      <c r="F95" s="129">
        <v>0</v>
      </c>
      <c r="G95" s="129">
        <v>0</v>
      </c>
      <c r="H95" s="129">
        <v>0</v>
      </c>
      <c r="I95" s="129">
        <v>5959.8218551099999</v>
      </c>
      <c r="J95" s="129">
        <v>6.2284505599999997</v>
      </c>
      <c r="K95" s="129">
        <v>5953.5934045499998</v>
      </c>
      <c r="L95" s="129">
        <v>2794.4863752900001</v>
      </c>
      <c r="M95" s="129">
        <v>2792.6326416900001</v>
      </c>
      <c r="N95" s="129">
        <v>1.8537336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9">
        <v>43132</v>
      </c>
      <c r="B96" s="129">
        <v>8650.1426730200001</v>
      </c>
      <c r="C96" s="129">
        <v>4.4520720200000001</v>
      </c>
      <c r="D96" s="129">
        <v>0</v>
      </c>
      <c r="E96" s="129">
        <v>4.4520720200000001</v>
      </c>
      <c r="F96" s="129">
        <v>0</v>
      </c>
      <c r="G96" s="129">
        <v>0</v>
      </c>
      <c r="H96" s="129">
        <v>0</v>
      </c>
      <c r="I96" s="129">
        <v>5871.1964712600002</v>
      </c>
      <c r="J96" s="129">
        <v>6.2482996499999999</v>
      </c>
      <c r="K96" s="129">
        <v>5864.9481716099999</v>
      </c>
      <c r="L96" s="129">
        <v>2774.4941297400001</v>
      </c>
      <c r="M96" s="129">
        <v>2772.71250091</v>
      </c>
      <c r="N96" s="129">
        <v>1.7816288300000001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9">
        <v>43160</v>
      </c>
      <c r="B97" s="129">
        <v>8439.5645732100002</v>
      </c>
      <c r="C97" s="129">
        <v>4.1752115200000004</v>
      </c>
      <c r="D97" s="129">
        <v>0</v>
      </c>
      <c r="E97" s="129">
        <v>4.1752115200000004</v>
      </c>
      <c r="F97" s="129">
        <v>0</v>
      </c>
      <c r="G97" s="129">
        <v>0</v>
      </c>
      <c r="H97" s="129">
        <v>0</v>
      </c>
      <c r="I97" s="129">
        <v>5619.2630232499996</v>
      </c>
      <c r="J97" s="129">
        <v>3.0152355900000001</v>
      </c>
      <c r="K97" s="129">
        <v>5616.2477876599996</v>
      </c>
      <c r="L97" s="129">
        <v>2816.1263384399999</v>
      </c>
      <c r="M97" s="129">
        <v>2814.39600634</v>
      </c>
      <c r="N97" s="129">
        <v>1.7303321</v>
      </c>
      <c r="O97" s="129">
        <v>0</v>
      </c>
      <c r="P97" s="129">
        <v>0</v>
      </c>
      <c r="Q97" s="129"/>
      <c r="R97" s="129"/>
      <c r="S97" s="129"/>
    </row>
    <row r="98" spans="1:19" hidden="1" outlineLevel="1">
      <c r="A98" s="9">
        <v>43191</v>
      </c>
      <c r="B98" s="129">
        <v>8329.4434336899994</v>
      </c>
      <c r="C98" s="129">
        <v>4.1207854399999997</v>
      </c>
      <c r="D98" s="129">
        <v>0</v>
      </c>
      <c r="E98" s="129">
        <v>4.1207854399999997</v>
      </c>
      <c r="F98" s="129">
        <v>0</v>
      </c>
      <c r="G98" s="129">
        <v>0</v>
      </c>
      <c r="H98" s="129">
        <v>0</v>
      </c>
      <c r="I98" s="129">
        <v>5480.1734757499999</v>
      </c>
      <c r="J98" s="129">
        <v>2.8382612100000002</v>
      </c>
      <c r="K98" s="129">
        <v>5477.3352145400004</v>
      </c>
      <c r="L98" s="129">
        <v>2845.1491725000001</v>
      </c>
      <c r="M98" s="129">
        <v>2840.3030100400001</v>
      </c>
      <c r="N98" s="129">
        <v>4.8461624600000004</v>
      </c>
      <c r="O98" s="129">
        <v>0</v>
      </c>
      <c r="P98" s="129">
        <v>0</v>
      </c>
      <c r="Q98" s="129"/>
      <c r="R98" s="129"/>
      <c r="S98" s="129"/>
    </row>
    <row r="99" spans="1:19" hidden="1" outlineLevel="1">
      <c r="A99" s="9">
        <v>43221</v>
      </c>
      <c r="B99" s="129">
        <v>8636.6772508899994</v>
      </c>
      <c r="C99" s="129">
        <v>4.0777495000000004</v>
      </c>
      <c r="D99" s="129">
        <v>0</v>
      </c>
      <c r="E99" s="129">
        <v>4.0777495000000004</v>
      </c>
      <c r="F99" s="129">
        <v>0</v>
      </c>
      <c r="G99" s="129">
        <v>0</v>
      </c>
      <c r="H99" s="129">
        <v>0</v>
      </c>
      <c r="I99" s="129">
        <v>5718.8652438099998</v>
      </c>
      <c r="J99" s="129">
        <v>3.02346754</v>
      </c>
      <c r="K99" s="129">
        <v>5715.8417762700001</v>
      </c>
      <c r="L99" s="129">
        <v>2913.7342575799998</v>
      </c>
      <c r="M99" s="129">
        <v>2904.1379654299999</v>
      </c>
      <c r="N99" s="129">
        <v>9.59629215</v>
      </c>
      <c r="O99" s="129">
        <v>0</v>
      </c>
      <c r="P99" s="129">
        <v>0</v>
      </c>
      <c r="Q99" s="129"/>
      <c r="R99" s="129"/>
      <c r="S99" s="129"/>
    </row>
    <row r="100" spans="1:19" hidden="1" outlineLevel="1">
      <c r="A100" s="9">
        <v>43252</v>
      </c>
      <c r="B100" s="129">
        <v>8894.2334846199992</v>
      </c>
      <c r="C100" s="129">
        <v>4.0021977</v>
      </c>
      <c r="D100" s="129">
        <v>0</v>
      </c>
      <c r="E100" s="129">
        <v>4.0021977</v>
      </c>
      <c r="F100" s="129">
        <v>0</v>
      </c>
      <c r="G100" s="129">
        <v>0</v>
      </c>
      <c r="H100" s="129">
        <v>0</v>
      </c>
      <c r="I100" s="129">
        <v>5972.5239119300004</v>
      </c>
      <c r="J100" s="129">
        <v>7.5063680599999998</v>
      </c>
      <c r="K100" s="129">
        <v>5965.0175438699998</v>
      </c>
      <c r="L100" s="129">
        <v>2917.7073749900001</v>
      </c>
      <c r="M100" s="129">
        <v>2903.0382261899999</v>
      </c>
      <c r="N100" s="129">
        <v>14.6691488</v>
      </c>
      <c r="O100" s="129">
        <v>0</v>
      </c>
      <c r="P100" s="129">
        <v>2.3222E-4</v>
      </c>
      <c r="Q100" s="129"/>
      <c r="R100" s="129"/>
      <c r="S100" s="129"/>
    </row>
    <row r="101" spans="1:19" hidden="1" outlineLevel="1">
      <c r="A101" s="9">
        <v>43282</v>
      </c>
      <c r="B101" s="129">
        <v>9159.8462068499994</v>
      </c>
      <c r="C101" s="129">
        <v>3.07215376</v>
      </c>
      <c r="D101" s="129">
        <v>0</v>
      </c>
      <c r="E101" s="129">
        <v>3.07215376</v>
      </c>
      <c r="F101" s="129">
        <v>0</v>
      </c>
      <c r="G101" s="129">
        <v>0</v>
      </c>
      <c r="H101" s="129">
        <v>0</v>
      </c>
      <c r="I101" s="129">
        <v>6191.9592321</v>
      </c>
      <c r="J101" s="129">
        <v>7.2655303299999998</v>
      </c>
      <c r="K101" s="129">
        <v>6184.6937017700002</v>
      </c>
      <c r="L101" s="129">
        <v>2964.81482099</v>
      </c>
      <c r="M101" s="129">
        <v>2950.5921033899999</v>
      </c>
      <c r="N101" s="129">
        <v>14.222717599999999</v>
      </c>
      <c r="O101" s="129">
        <v>0</v>
      </c>
      <c r="P101" s="129">
        <v>5.0317000000000005E-4</v>
      </c>
      <c r="Q101" s="129"/>
      <c r="R101" s="129"/>
      <c r="S101" s="129"/>
    </row>
    <row r="102" spans="1:19" hidden="1" outlineLevel="1">
      <c r="A102" s="9">
        <v>43313</v>
      </c>
      <c r="B102" s="129">
        <v>9786.1545293399995</v>
      </c>
      <c r="C102" s="129">
        <v>2.9169671699999999</v>
      </c>
      <c r="D102" s="129">
        <v>0</v>
      </c>
      <c r="E102" s="129">
        <v>2.9169671699999999</v>
      </c>
      <c r="F102" s="129">
        <v>0</v>
      </c>
      <c r="G102" s="129">
        <v>0</v>
      </c>
      <c r="H102" s="129">
        <v>0</v>
      </c>
      <c r="I102" s="129">
        <v>6517.7878333099998</v>
      </c>
      <c r="J102" s="129">
        <v>7.4075448499999998</v>
      </c>
      <c r="K102" s="129">
        <v>6510.38028846</v>
      </c>
      <c r="L102" s="129">
        <v>3265.4497288600001</v>
      </c>
      <c r="M102" s="129">
        <v>3251.2242700699999</v>
      </c>
      <c r="N102" s="129">
        <v>14.225458789999999</v>
      </c>
      <c r="O102" s="129">
        <v>0</v>
      </c>
      <c r="P102" s="129">
        <v>0</v>
      </c>
      <c r="Q102" s="129"/>
      <c r="R102" s="129"/>
      <c r="S102" s="129"/>
    </row>
    <row r="103" spans="1:19" hidden="1" outlineLevel="1">
      <c r="A103" s="9">
        <v>43344</v>
      </c>
      <c r="B103" s="129">
        <v>9893.9301706000006</v>
      </c>
      <c r="C103" s="129">
        <v>2.89400149</v>
      </c>
      <c r="D103" s="129">
        <v>0</v>
      </c>
      <c r="E103" s="129">
        <v>2.89400149</v>
      </c>
      <c r="F103" s="129">
        <v>0</v>
      </c>
      <c r="G103" s="129">
        <v>0</v>
      </c>
      <c r="H103" s="129">
        <v>0</v>
      </c>
      <c r="I103" s="129">
        <v>6606.2069165399998</v>
      </c>
      <c r="J103" s="129">
        <v>7.3887702300000004</v>
      </c>
      <c r="K103" s="129">
        <v>6598.81814631</v>
      </c>
      <c r="L103" s="129">
        <v>3284.8292525699999</v>
      </c>
      <c r="M103" s="129">
        <v>3271.3356171700002</v>
      </c>
      <c r="N103" s="129">
        <v>13.493635400000001</v>
      </c>
      <c r="O103" s="129">
        <v>0</v>
      </c>
      <c r="P103" s="129">
        <v>2.9130000000000001E-5</v>
      </c>
      <c r="Q103" s="129"/>
      <c r="R103" s="129"/>
      <c r="S103" s="129"/>
    </row>
    <row r="104" spans="1:19" hidden="1" outlineLevel="1">
      <c r="A104" s="9">
        <v>43374</v>
      </c>
      <c r="B104" s="129">
        <v>10216.099262379999</v>
      </c>
      <c r="C104" s="129">
        <v>2.8308883800000002</v>
      </c>
      <c r="D104" s="129">
        <v>0</v>
      </c>
      <c r="E104" s="129">
        <v>2.8308883800000002</v>
      </c>
      <c r="F104" s="129">
        <v>2.54438298</v>
      </c>
      <c r="G104" s="129">
        <v>0</v>
      </c>
      <c r="H104" s="129">
        <v>2.54438298</v>
      </c>
      <c r="I104" s="129">
        <v>6901.3934755199998</v>
      </c>
      <c r="J104" s="129">
        <v>6.9297007099999997</v>
      </c>
      <c r="K104" s="129">
        <v>6894.4637748100004</v>
      </c>
      <c r="L104" s="129">
        <v>3309.3305154999998</v>
      </c>
      <c r="M104" s="129">
        <v>3296.7537182699998</v>
      </c>
      <c r="N104" s="129">
        <v>12.57679723</v>
      </c>
      <c r="O104" s="129">
        <v>0</v>
      </c>
      <c r="P104" s="129">
        <v>3.4174999999999999E-4</v>
      </c>
      <c r="Q104" s="129"/>
      <c r="R104" s="129"/>
      <c r="S104" s="129"/>
    </row>
    <row r="105" spans="1:19" hidden="1" outlineLevel="1">
      <c r="A105" s="9">
        <v>43405</v>
      </c>
      <c r="B105" s="129">
        <v>10645.75978515</v>
      </c>
      <c r="C105" s="129">
        <v>2.8068983200000002</v>
      </c>
      <c r="D105" s="129">
        <v>0</v>
      </c>
      <c r="E105" s="129">
        <v>2.8068983200000002</v>
      </c>
      <c r="F105" s="129">
        <v>3.3557712199999998</v>
      </c>
      <c r="G105" s="129">
        <v>0</v>
      </c>
      <c r="H105" s="129">
        <v>3.3557712199999998</v>
      </c>
      <c r="I105" s="129">
        <v>7294.3144382800001</v>
      </c>
      <c r="J105" s="129">
        <v>7.1354639400000002</v>
      </c>
      <c r="K105" s="129">
        <v>7287.1789743400004</v>
      </c>
      <c r="L105" s="129">
        <v>3345.2826773299998</v>
      </c>
      <c r="M105" s="129">
        <v>3331.80337611</v>
      </c>
      <c r="N105" s="129">
        <v>13.47930122</v>
      </c>
      <c r="O105" s="129">
        <v>0</v>
      </c>
      <c r="P105" s="129">
        <v>5.6868000000000001E-4</v>
      </c>
      <c r="Q105" s="129"/>
      <c r="R105" s="129"/>
      <c r="S105" s="129"/>
    </row>
    <row r="106" spans="1:19" hidden="1" outlineLevel="1">
      <c r="A106" s="9">
        <v>43435</v>
      </c>
      <c r="B106" s="129">
        <v>10264.65818721</v>
      </c>
      <c r="C106" s="129">
        <v>2.7584136099999998</v>
      </c>
      <c r="D106" s="129">
        <v>0</v>
      </c>
      <c r="E106" s="129">
        <v>2.7584136099999998</v>
      </c>
      <c r="F106" s="129">
        <v>3.2997569200000001</v>
      </c>
      <c r="G106" s="129">
        <v>0</v>
      </c>
      <c r="H106" s="129">
        <v>3.2997569200000001</v>
      </c>
      <c r="I106" s="129">
        <v>7058.1303317600004</v>
      </c>
      <c r="J106" s="129">
        <v>6.6573897000000004</v>
      </c>
      <c r="K106" s="129">
        <v>7051.4729420599997</v>
      </c>
      <c r="L106" s="129">
        <v>3200.46968492</v>
      </c>
      <c r="M106" s="129">
        <v>3192.5805397200002</v>
      </c>
      <c r="N106" s="129">
        <v>7.8891451999999997</v>
      </c>
      <c r="O106" s="129">
        <v>0</v>
      </c>
      <c r="P106" s="129">
        <v>8.9900000000000003E-6</v>
      </c>
      <c r="Q106" s="129"/>
      <c r="R106" s="129"/>
      <c r="S106" s="129"/>
    </row>
    <row r="107" spans="1:19" hidden="1" outlineLevel="1">
      <c r="A107" s="9">
        <v>43466</v>
      </c>
      <c r="B107" s="129">
        <v>10580.559989859999</v>
      </c>
      <c r="C107" s="129">
        <v>2.68823604</v>
      </c>
      <c r="D107" s="129">
        <v>0</v>
      </c>
      <c r="E107" s="129">
        <v>2.68823604</v>
      </c>
      <c r="F107" s="129">
        <v>3.54930425</v>
      </c>
      <c r="G107" s="129">
        <v>0</v>
      </c>
      <c r="H107" s="129">
        <v>3.54930425</v>
      </c>
      <c r="I107" s="129">
        <v>7322.6328663499999</v>
      </c>
      <c r="J107" s="129">
        <v>10.50784097</v>
      </c>
      <c r="K107" s="129">
        <v>7312.1250253799999</v>
      </c>
      <c r="L107" s="129">
        <v>3251.6895832199998</v>
      </c>
      <c r="M107" s="129">
        <v>3244.3057128800001</v>
      </c>
      <c r="N107" s="129">
        <v>7.3838703399999996</v>
      </c>
      <c r="O107" s="129">
        <v>0</v>
      </c>
      <c r="P107" s="129">
        <v>0</v>
      </c>
      <c r="Q107" s="129"/>
      <c r="R107" s="129"/>
      <c r="S107" s="129"/>
    </row>
    <row r="108" spans="1:19" hidden="1" outlineLevel="1">
      <c r="A108" s="9">
        <v>43497</v>
      </c>
      <c r="B108" s="129">
        <v>10513.521948469999</v>
      </c>
      <c r="C108" s="129">
        <v>2.77352642</v>
      </c>
      <c r="D108" s="129">
        <v>0</v>
      </c>
      <c r="E108" s="129">
        <v>2.77352642</v>
      </c>
      <c r="F108" s="129">
        <v>3.5375340400000002</v>
      </c>
      <c r="G108" s="129">
        <v>0</v>
      </c>
      <c r="H108" s="129">
        <v>3.5375340400000002</v>
      </c>
      <c r="I108" s="129">
        <v>7234.4899329399996</v>
      </c>
      <c r="J108" s="129">
        <v>14.219350670000001</v>
      </c>
      <c r="K108" s="129">
        <v>7220.27058227</v>
      </c>
      <c r="L108" s="129">
        <v>3272.7209550699999</v>
      </c>
      <c r="M108" s="129">
        <v>3266.2088947299999</v>
      </c>
      <c r="N108" s="129">
        <v>6.5120603399999997</v>
      </c>
      <c r="O108" s="129">
        <v>0</v>
      </c>
      <c r="P108" s="129">
        <v>0</v>
      </c>
      <c r="Q108" s="129"/>
      <c r="R108" s="129"/>
      <c r="S108" s="129"/>
    </row>
    <row r="109" spans="1:19" hidden="1" outlineLevel="1">
      <c r="A109" s="9">
        <v>43525</v>
      </c>
      <c r="B109" s="129">
        <v>10567.484067060001</v>
      </c>
      <c r="C109" s="129">
        <v>28.794535960000001</v>
      </c>
      <c r="D109" s="129">
        <v>7.1300000000000003E-6</v>
      </c>
      <c r="E109" s="129">
        <v>28.794528830000001</v>
      </c>
      <c r="F109" s="129">
        <v>3.1030144599999998</v>
      </c>
      <c r="G109" s="129">
        <v>0</v>
      </c>
      <c r="H109" s="129">
        <v>3.1030144599999998</v>
      </c>
      <c r="I109" s="129">
        <v>7195.7525632500001</v>
      </c>
      <c r="J109" s="129">
        <v>14.008623350000001</v>
      </c>
      <c r="K109" s="129">
        <v>7181.7439399000004</v>
      </c>
      <c r="L109" s="129">
        <v>3339.8339533899998</v>
      </c>
      <c r="M109" s="129">
        <v>3333.13027818</v>
      </c>
      <c r="N109" s="129">
        <v>6.7036752100000001</v>
      </c>
      <c r="O109" s="129">
        <v>0</v>
      </c>
      <c r="P109" s="129">
        <v>3.45E-6</v>
      </c>
      <c r="Q109" s="129"/>
      <c r="R109" s="129"/>
      <c r="S109" s="129"/>
    </row>
    <row r="110" spans="1:19" hidden="1" outlineLevel="1">
      <c r="A110" s="9">
        <v>43556</v>
      </c>
      <c r="B110" s="129">
        <v>10460.369163060001</v>
      </c>
      <c r="C110" s="129">
        <v>27.67000264</v>
      </c>
      <c r="D110" s="129">
        <v>0</v>
      </c>
      <c r="E110" s="129">
        <v>27.67000264</v>
      </c>
      <c r="F110" s="129">
        <v>3.8849620200000001</v>
      </c>
      <c r="G110" s="129">
        <v>0</v>
      </c>
      <c r="H110" s="129">
        <v>3.8849620200000001</v>
      </c>
      <c r="I110" s="129">
        <v>7081.8644636899999</v>
      </c>
      <c r="J110" s="129">
        <v>13.4352505</v>
      </c>
      <c r="K110" s="129">
        <v>7068.4292131900002</v>
      </c>
      <c r="L110" s="129">
        <v>3346.94973471</v>
      </c>
      <c r="M110" s="129">
        <v>3335.3837812000002</v>
      </c>
      <c r="N110" s="129">
        <v>11.56595351</v>
      </c>
      <c r="O110" s="129">
        <v>0</v>
      </c>
      <c r="P110" s="129">
        <v>3.2360000000000002E-5</v>
      </c>
      <c r="Q110" s="129"/>
      <c r="R110" s="129"/>
      <c r="S110" s="129"/>
    </row>
    <row r="111" spans="1:19" hidden="1" outlineLevel="1">
      <c r="A111" s="9">
        <v>43586</v>
      </c>
      <c r="B111" s="129">
        <v>10584.31576032</v>
      </c>
      <c r="C111" s="129">
        <v>27.17695058</v>
      </c>
      <c r="D111" s="129">
        <v>0</v>
      </c>
      <c r="E111" s="129">
        <v>27.17695058</v>
      </c>
      <c r="F111" s="129">
        <v>3.5057831899999998</v>
      </c>
      <c r="G111" s="129">
        <v>0</v>
      </c>
      <c r="H111" s="129">
        <v>3.5057831899999998</v>
      </c>
      <c r="I111" s="129">
        <v>7178.4927411600002</v>
      </c>
      <c r="J111" s="129">
        <v>13.939174980000001</v>
      </c>
      <c r="K111" s="129">
        <v>7164.5535661800004</v>
      </c>
      <c r="L111" s="129">
        <v>3375.1402853899999</v>
      </c>
      <c r="M111" s="129">
        <v>3361.0809893599999</v>
      </c>
      <c r="N111" s="129">
        <v>14.05929603</v>
      </c>
      <c r="O111" s="129">
        <v>0</v>
      </c>
      <c r="P111" s="129">
        <v>1.04685E-3</v>
      </c>
      <c r="Q111" s="129"/>
      <c r="R111" s="129"/>
      <c r="S111" s="129"/>
    </row>
    <row r="112" spans="1:19" hidden="1" outlineLevel="1">
      <c r="A112" s="9">
        <v>43617</v>
      </c>
      <c r="B112" s="129">
        <v>10203.09539635</v>
      </c>
      <c r="C112" s="129">
        <v>25.861876580000001</v>
      </c>
      <c r="D112" s="129">
        <v>0</v>
      </c>
      <c r="E112" s="129">
        <v>25.861876580000001</v>
      </c>
      <c r="F112" s="129">
        <v>3.4043931399999998</v>
      </c>
      <c r="G112" s="129">
        <v>0</v>
      </c>
      <c r="H112" s="129">
        <v>3.4043931399999998</v>
      </c>
      <c r="I112" s="129">
        <v>7087.7806163300002</v>
      </c>
      <c r="J112" s="129">
        <v>14.155388719999999</v>
      </c>
      <c r="K112" s="129">
        <v>7073.6252276100004</v>
      </c>
      <c r="L112" s="129">
        <v>3086.0485103000001</v>
      </c>
      <c r="M112" s="129">
        <v>3071.2777228599998</v>
      </c>
      <c r="N112" s="129">
        <v>14.770787439999999</v>
      </c>
      <c r="O112" s="129">
        <v>0</v>
      </c>
      <c r="P112" s="129">
        <v>1.70592E-2</v>
      </c>
      <c r="Q112" s="129"/>
      <c r="R112" s="129"/>
      <c r="S112" s="129"/>
    </row>
    <row r="113" spans="1:19" hidden="1" outlineLevel="1">
      <c r="A113" s="9">
        <v>43647</v>
      </c>
      <c r="B113" s="129">
        <v>10048.690764520001</v>
      </c>
      <c r="C113" s="129">
        <v>24.237466210000001</v>
      </c>
      <c r="D113" s="129">
        <v>0</v>
      </c>
      <c r="E113" s="129">
        <v>24.237466210000001</v>
      </c>
      <c r="F113" s="129">
        <v>4.0415152299999999</v>
      </c>
      <c r="G113" s="129">
        <v>0</v>
      </c>
      <c r="H113" s="129">
        <v>4.0415152299999999</v>
      </c>
      <c r="I113" s="129">
        <v>6926.4561499900001</v>
      </c>
      <c r="J113" s="129">
        <v>13.965064030000001</v>
      </c>
      <c r="K113" s="129">
        <v>6912.4910859600004</v>
      </c>
      <c r="L113" s="129">
        <v>3093.95563309</v>
      </c>
      <c r="M113" s="129">
        <v>3079.2812072699999</v>
      </c>
      <c r="N113" s="129">
        <v>14.67442582</v>
      </c>
      <c r="O113" s="129">
        <v>0</v>
      </c>
      <c r="P113" s="129">
        <v>6.2132350000000003E-2</v>
      </c>
      <c r="Q113" s="129"/>
      <c r="R113" s="129"/>
      <c r="S113" s="129"/>
    </row>
    <row r="114" spans="1:19" hidden="1" outlineLevel="1">
      <c r="A114" s="9">
        <v>43678</v>
      </c>
      <c r="B114" s="129">
        <v>10320.849402870001</v>
      </c>
      <c r="C114" s="129">
        <v>23.786767640000001</v>
      </c>
      <c r="D114" s="129">
        <v>0</v>
      </c>
      <c r="E114" s="129">
        <v>23.786767640000001</v>
      </c>
      <c r="F114" s="129">
        <v>4.4014096399999998</v>
      </c>
      <c r="G114" s="129">
        <v>0</v>
      </c>
      <c r="H114" s="129">
        <v>4.4014096399999998</v>
      </c>
      <c r="I114" s="129">
        <v>7120.5096962600001</v>
      </c>
      <c r="J114" s="129">
        <v>13.870992790000001</v>
      </c>
      <c r="K114" s="129">
        <v>7106.6387034700001</v>
      </c>
      <c r="L114" s="129">
        <v>3172.1515293299999</v>
      </c>
      <c r="M114" s="129">
        <v>3158.03947995</v>
      </c>
      <c r="N114" s="129">
        <v>14.11204938</v>
      </c>
      <c r="O114" s="129">
        <v>0</v>
      </c>
      <c r="P114" s="129">
        <v>7.8214740000000005E-2</v>
      </c>
      <c r="Q114" s="129"/>
      <c r="R114" s="129"/>
      <c r="S114" s="129"/>
    </row>
    <row r="115" spans="1:19" hidden="1" outlineLevel="1">
      <c r="A115" s="9">
        <v>43709</v>
      </c>
      <c r="B115" s="129">
        <v>10226.2943844</v>
      </c>
      <c r="C115" s="129">
        <v>22.200670850000002</v>
      </c>
      <c r="D115" s="129">
        <v>0</v>
      </c>
      <c r="E115" s="129">
        <v>22.200670850000002</v>
      </c>
      <c r="F115" s="129">
        <v>4.3362605700000003</v>
      </c>
      <c r="G115" s="129">
        <v>0</v>
      </c>
      <c r="H115" s="129">
        <v>4.3362605700000003</v>
      </c>
      <c r="I115" s="129">
        <v>7024.36074061</v>
      </c>
      <c r="J115" s="129">
        <v>13.67794825</v>
      </c>
      <c r="K115" s="129">
        <v>7010.6827923600003</v>
      </c>
      <c r="L115" s="129">
        <v>3175.3967123699999</v>
      </c>
      <c r="M115" s="129">
        <v>3163.6386817500002</v>
      </c>
      <c r="N115" s="129">
        <v>11.75803062</v>
      </c>
      <c r="O115" s="129">
        <v>0</v>
      </c>
      <c r="P115" s="129">
        <v>7.9847000000000001E-2</v>
      </c>
      <c r="Q115" s="129"/>
      <c r="R115" s="129"/>
      <c r="S115" s="129"/>
    </row>
    <row r="116" spans="1:19" hidden="1" outlineLevel="1">
      <c r="A116" s="9">
        <v>43739</v>
      </c>
      <c r="B116" s="129">
        <v>10605.79025129</v>
      </c>
      <c r="C116" s="129">
        <v>22.369148110000001</v>
      </c>
      <c r="D116" s="129">
        <v>0</v>
      </c>
      <c r="E116" s="129">
        <v>22.369148110000001</v>
      </c>
      <c r="F116" s="129">
        <v>4.5722949100000001</v>
      </c>
      <c r="G116" s="129">
        <v>0</v>
      </c>
      <c r="H116" s="129">
        <v>4.5722949100000001</v>
      </c>
      <c r="I116" s="129">
        <v>7353.95200862</v>
      </c>
      <c r="J116" s="129">
        <v>17.48850217</v>
      </c>
      <c r="K116" s="129">
        <v>7336.4635064499998</v>
      </c>
      <c r="L116" s="129">
        <v>3224.89679965</v>
      </c>
      <c r="M116" s="129">
        <v>3210.8406370600001</v>
      </c>
      <c r="N116" s="129">
        <v>14.05616259</v>
      </c>
      <c r="O116" s="129">
        <v>0</v>
      </c>
      <c r="P116" s="129">
        <v>0.11527249000000001</v>
      </c>
      <c r="Q116" s="129"/>
      <c r="R116" s="129"/>
      <c r="S116" s="129"/>
    </row>
    <row r="117" spans="1:19" hidden="1" outlineLevel="1">
      <c r="A117" s="9">
        <v>43770</v>
      </c>
      <c r="B117" s="129">
        <v>10300.52519491</v>
      </c>
      <c r="C117" s="129">
        <v>21.02502308</v>
      </c>
      <c r="D117" s="129">
        <v>0</v>
      </c>
      <c r="E117" s="129">
        <v>21.02502308</v>
      </c>
      <c r="F117" s="129">
        <v>4.11332246</v>
      </c>
      <c r="G117" s="129">
        <v>0</v>
      </c>
      <c r="H117" s="129">
        <v>4.11332246</v>
      </c>
      <c r="I117" s="129">
        <v>7051.5215133399997</v>
      </c>
      <c r="J117" s="129">
        <v>17.360236669999999</v>
      </c>
      <c r="K117" s="129">
        <v>7034.16127667</v>
      </c>
      <c r="L117" s="129">
        <v>3223.86533603</v>
      </c>
      <c r="M117" s="129">
        <v>3210.4925665300002</v>
      </c>
      <c r="N117" s="129">
        <v>13.3727695</v>
      </c>
      <c r="O117" s="129">
        <v>0</v>
      </c>
      <c r="P117" s="129">
        <v>0.12700402999999999</v>
      </c>
      <c r="Q117" s="129"/>
      <c r="R117" s="129"/>
      <c r="S117" s="129"/>
    </row>
    <row r="118" spans="1:19" hidden="1" outlineLevel="1">
      <c r="A118" s="9">
        <v>43800</v>
      </c>
      <c r="B118" s="129">
        <v>10249.008953619999</v>
      </c>
      <c r="C118" s="129">
        <v>20.181441450000001</v>
      </c>
      <c r="D118" s="129">
        <v>0</v>
      </c>
      <c r="E118" s="129">
        <v>20.181441450000001</v>
      </c>
      <c r="F118" s="129">
        <v>3.6071512299999999</v>
      </c>
      <c r="G118" s="129">
        <v>0</v>
      </c>
      <c r="H118" s="129">
        <v>3.6071512299999999</v>
      </c>
      <c r="I118" s="129">
        <v>6991.2169584800004</v>
      </c>
      <c r="J118" s="129">
        <v>16.033049389999999</v>
      </c>
      <c r="K118" s="129">
        <v>6975.1839090900003</v>
      </c>
      <c r="L118" s="129">
        <v>3234.00340246</v>
      </c>
      <c r="M118" s="129">
        <v>3223.9634778599998</v>
      </c>
      <c r="N118" s="129">
        <v>10.039924600000001</v>
      </c>
      <c r="O118" s="129">
        <v>0</v>
      </c>
      <c r="P118" s="129">
        <v>0.14339215</v>
      </c>
      <c r="Q118" s="129"/>
      <c r="R118" s="129"/>
      <c r="S118" s="129"/>
    </row>
    <row r="119" spans="1:19" hidden="1" outlineLevel="1">
      <c r="A119" s="9">
        <v>43831</v>
      </c>
      <c r="B119" s="129">
        <v>10429.97866646</v>
      </c>
      <c r="C119" s="129">
        <v>20.506286469999999</v>
      </c>
      <c r="D119" s="129">
        <v>0</v>
      </c>
      <c r="E119" s="129">
        <v>20.506286469999999</v>
      </c>
      <c r="F119" s="129">
        <v>3.2277462200000002</v>
      </c>
      <c r="G119" s="129">
        <v>0</v>
      </c>
      <c r="H119" s="129">
        <v>3.2277462200000002</v>
      </c>
      <c r="I119" s="129">
        <v>7105.43887266</v>
      </c>
      <c r="J119" s="129">
        <v>12.81766526</v>
      </c>
      <c r="K119" s="129">
        <v>7092.6212073999995</v>
      </c>
      <c r="L119" s="129">
        <v>3300.8057611099998</v>
      </c>
      <c r="M119" s="129">
        <v>3291.1403382399999</v>
      </c>
      <c r="N119" s="129">
        <v>9.6654228700000004</v>
      </c>
      <c r="O119" s="129">
        <v>0</v>
      </c>
      <c r="P119" s="129">
        <v>0.13987986999999999</v>
      </c>
      <c r="Q119" s="129"/>
      <c r="R119" s="129"/>
      <c r="S119" s="129"/>
    </row>
    <row r="120" spans="1:19" hidden="1" outlineLevel="1">
      <c r="A120" s="9">
        <v>43862</v>
      </c>
      <c r="B120" s="129">
        <v>10137.54964634</v>
      </c>
      <c r="C120" s="129">
        <v>19.49874994</v>
      </c>
      <c r="D120" s="129">
        <v>0</v>
      </c>
      <c r="E120" s="129">
        <v>19.49874994</v>
      </c>
      <c r="F120" s="129">
        <v>2.76868611</v>
      </c>
      <c r="G120" s="129">
        <v>0</v>
      </c>
      <c r="H120" s="129">
        <v>2.76868611</v>
      </c>
      <c r="I120" s="129">
        <v>6777.4848544400002</v>
      </c>
      <c r="J120" s="129">
        <v>12.39488441</v>
      </c>
      <c r="K120" s="129">
        <v>6765.0899700299997</v>
      </c>
      <c r="L120" s="129">
        <v>3337.7973558499998</v>
      </c>
      <c r="M120" s="129">
        <v>3328.5802869600002</v>
      </c>
      <c r="N120" s="129">
        <v>9.2170688900000002</v>
      </c>
      <c r="O120" s="129">
        <v>0</v>
      </c>
      <c r="P120" s="129">
        <v>0.11900242</v>
      </c>
      <c r="Q120" s="129"/>
      <c r="R120" s="129"/>
      <c r="S120" s="129"/>
    </row>
    <row r="121" spans="1:19" hidden="1" outlineLevel="1">
      <c r="A121" s="9">
        <v>43891</v>
      </c>
      <c r="B121" s="129">
        <v>10417.416782439999</v>
      </c>
      <c r="C121" s="129">
        <v>1.8018225699999999</v>
      </c>
      <c r="D121" s="129">
        <v>0</v>
      </c>
      <c r="E121" s="129">
        <v>1.8018225699999999</v>
      </c>
      <c r="F121" s="129">
        <v>2.32700065</v>
      </c>
      <c r="G121" s="129">
        <v>0</v>
      </c>
      <c r="H121" s="129">
        <v>2.32700065</v>
      </c>
      <c r="I121" s="129">
        <v>6980.7921053600003</v>
      </c>
      <c r="J121" s="129">
        <v>12.50305155</v>
      </c>
      <c r="K121" s="129">
        <v>6968.28905381</v>
      </c>
      <c r="L121" s="129">
        <v>3432.4958538599999</v>
      </c>
      <c r="M121" s="129">
        <v>3424.3466176799998</v>
      </c>
      <c r="N121" s="129">
        <v>8.1492361800000008</v>
      </c>
      <c r="O121" s="129">
        <v>0</v>
      </c>
      <c r="P121" s="129">
        <v>0.12611219000000001</v>
      </c>
      <c r="Q121" s="129"/>
      <c r="R121" s="129"/>
      <c r="S121" s="129"/>
    </row>
    <row r="122" spans="1:19" hidden="1" outlineLevel="1">
      <c r="A122" s="9">
        <v>43922</v>
      </c>
      <c r="B122" s="129">
        <v>9946.0886278899998</v>
      </c>
      <c r="C122" s="129">
        <v>1.7413414</v>
      </c>
      <c r="D122" s="129">
        <v>0</v>
      </c>
      <c r="E122" s="129">
        <v>1.7413414</v>
      </c>
      <c r="F122" s="129">
        <v>1.87702762</v>
      </c>
      <c r="G122" s="129">
        <v>0</v>
      </c>
      <c r="H122" s="129">
        <v>1.87702762</v>
      </c>
      <c r="I122" s="129">
        <v>6627.7053926299996</v>
      </c>
      <c r="J122" s="129">
        <v>12.54794279</v>
      </c>
      <c r="K122" s="129">
        <v>6615.1574498399996</v>
      </c>
      <c r="L122" s="129">
        <v>3314.7648662400002</v>
      </c>
      <c r="M122" s="129">
        <v>3301.89846304</v>
      </c>
      <c r="N122" s="129">
        <v>12.866403200000001</v>
      </c>
      <c r="O122" s="129">
        <v>0</v>
      </c>
      <c r="P122" s="129">
        <v>0.13025022</v>
      </c>
      <c r="Q122" s="129"/>
      <c r="R122" s="129"/>
      <c r="S122" s="129"/>
    </row>
    <row r="123" spans="1:19" hidden="1" outlineLevel="1">
      <c r="A123" s="9">
        <v>43952</v>
      </c>
      <c r="B123" s="129">
        <v>9972.3964034799992</v>
      </c>
      <c r="C123" s="129">
        <v>1.25450448</v>
      </c>
      <c r="D123" s="129">
        <v>0</v>
      </c>
      <c r="E123" s="129">
        <v>1.25450448</v>
      </c>
      <c r="F123" s="129">
        <v>1.43001757</v>
      </c>
      <c r="G123" s="129">
        <v>0</v>
      </c>
      <c r="H123" s="129">
        <v>1.43001757</v>
      </c>
      <c r="I123" s="129">
        <v>6662.2677876999996</v>
      </c>
      <c r="J123" s="129">
        <v>12.013935569999999</v>
      </c>
      <c r="K123" s="129">
        <v>6650.2538521300003</v>
      </c>
      <c r="L123" s="129">
        <v>3307.4440937300001</v>
      </c>
      <c r="M123" s="129">
        <v>3292.6375631800001</v>
      </c>
      <c r="N123" s="129">
        <v>14.80653055</v>
      </c>
      <c r="O123" s="129">
        <v>0</v>
      </c>
      <c r="P123" s="129">
        <v>0.13413304000000001</v>
      </c>
      <c r="Q123" s="129"/>
      <c r="R123" s="129"/>
      <c r="S123" s="129"/>
    </row>
    <row r="124" spans="1:19" hidden="1" outlineLevel="1">
      <c r="A124" s="9">
        <v>43983</v>
      </c>
      <c r="B124" s="129">
        <v>10169.191915699999</v>
      </c>
      <c r="C124" s="129">
        <v>0.43418075</v>
      </c>
      <c r="D124" s="129">
        <v>0</v>
      </c>
      <c r="E124" s="129">
        <v>0.43418075</v>
      </c>
      <c r="F124" s="129">
        <v>0.98048606000000005</v>
      </c>
      <c r="G124" s="129">
        <v>0</v>
      </c>
      <c r="H124" s="129">
        <v>0.98048606000000005</v>
      </c>
      <c r="I124" s="129">
        <v>6852.2366125600001</v>
      </c>
      <c r="J124" s="129">
        <v>11.9094979</v>
      </c>
      <c r="K124" s="129">
        <v>6840.32711466</v>
      </c>
      <c r="L124" s="129">
        <v>3315.5406363299999</v>
      </c>
      <c r="M124" s="129">
        <v>3300.4337293899998</v>
      </c>
      <c r="N124" s="129">
        <v>15.10690694</v>
      </c>
      <c r="O124" s="129">
        <v>0</v>
      </c>
      <c r="P124" s="129">
        <v>0.13052944999999999</v>
      </c>
      <c r="Q124" s="129"/>
      <c r="R124" s="129"/>
      <c r="S124" s="129"/>
    </row>
    <row r="125" spans="1:19" hidden="1" outlineLevel="1">
      <c r="A125" s="9">
        <v>44013</v>
      </c>
      <c r="B125" s="129">
        <v>10644.563083950001</v>
      </c>
      <c r="C125" s="129">
        <v>0.38300129999999999</v>
      </c>
      <c r="D125" s="129">
        <v>0</v>
      </c>
      <c r="E125" s="129">
        <v>0.38300129999999999</v>
      </c>
      <c r="F125" s="129">
        <v>0.45132149999999999</v>
      </c>
      <c r="G125" s="129">
        <v>0</v>
      </c>
      <c r="H125" s="129">
        <v>0.45132149999999999</v>
      </c>
      <c r="I125" s="129">
        <v>7309.6752581700002</v>
      </c>
      <c r="J125" s="129">
        <v>10.532663100000001</v>
      </c>
      <c r="K125" s="129">
        <v>7299.1425950700004</v>
      </c>
      <c r="L125" s="129">
        <v>3334.0535029799998</v>
      </c>
      <c r="M125" s="129">
        <v>3317.7845509399999</v>
      </c>
      <c r="N125" s="129">
        <v>16.268952039999999</v>
      </c>
      <c r="O125" s="129">
        <v>0</v>
      </c>
      <c r="P125" s="129">
        <v>0.13425517000000001</v>
      </c>
      <c r="Q125" s="129"/>
      <c r="R125" s="129"/>
      <c r="S125" s="129"/>
    </row>
    <row r="126" spans="1:19" hidden="1" outlineLevel="1">
      <c r="A126" s="9">
        <v>44044</v>
      </c>
      <c r="B126" s="129">
        <v>10866.59118845</v>
      </c>
      <c r="C126" s="129">
        <v>6.9977570000000003E-2</v>
      </c>
      <c r="D126" s="129">
        <v>0</v>
      </c>
      <c r="E126" s="129">
        <v>6.9977570000000003E-2</v>
      </c>
      <c r="F126" s="129">
        <v>1.453131E-2</v>
      </c>
      <c r="G126" s="129">
        <v>0</v>
      </c>
      <c r="H126" s="129">
        <v>1.453131E-2</v>
      </c>
      <c r="I126" s="129">
        <v>7493.9576634100004</v>
      </c>
      <c r="J126" s="129">
        <v>13.44778627</v>
      </c>
      <c r="K126" s="129">
        <v>7480.5098771399998</v>
      </c>
      <c r="L126" s="129">
        <v>3372.5490161600001</v>
      </c>
      <c r="M126" s="129">
        <v>3355.3163504099998</v>
      </c>
      <c r="N126" s="129">
        <v>17.232665749999999</v>
      </c>
      <c r="O126" s="129">
        <v>0</v>
      </c>
      <c r="P126" s="129">
        <v>0.12917909999999999</v>
      </c>
      <c r="Q126" s="129"/>
      <c r="R126" s="129"/>
      <c r="S126" s="129"/>
    </row>
    <row r="127" spans="1:19" hidden="1" outlineLevel="1">
      <c r="A127" s="9">
        <v>44075</v>
      </c>
      <c r="B127" s="129">
        <v>10087.88422552</v>
      </c>
      <c r="C127" s="129">
        <v>0.10137517</v>
      </c>
      <c r="D127" s="129">
        <v>0</v>
      </c>
      <c r="E127" s="129">
        <v>0.10137517</v>
      </c>
      <c r="F127" s="129">
        <v>3.213E-4</v>
      </c>
      <c r="G127" s="129">
        <v>0</v>
      </c>
      <c r="H127" s="129">
        <v>3.213E-4</v>
      </c>
      <c r="I127" s="129">
        <v>6719.7524529100001</v>
      </c>
      <c r="J127" s="129">
        <v>13.180425339999999</v>
      </c>
      <c r="K127" s="129">
        <v>6706.5720275699996</v>
      </c>
      <c r="L127" s="129">
        <v>3368.0300761399999</v>
      </c>
      <c r="M127" s="129">
        <v>3352.2184807100002</v>
      </c>
      <c r="N127" s="129">
        <v>15.811595430000001</v>
      </c>
      <c r="O127" s="129">
        <v>0</v>
      </c>
      <c r="P127" s="129">
        <v>0.11381631</v>
      </c>
      <c r="Q127" s="129"/>
      <c r="R127" s="129"/>
      <c r="S127" s="129"/>
    </row>
    <row r="128" spans="1:19" hidden="1" outlineLevel="1">
      <c r="A128" s="9">
        <v>44105</v>
      </c>
      <c r="B128" s="129">
        <v>10233.146981309999</v>
      </c>
      <c r="C128" s="129">
        <v>6.7620449999999999E-2</v>
      </c>
      <c r="D128" s="129">
        <v>0</v>
      </c>
      <c r="E128" s="129">
        <v>6.7620449999999999E-2</v>
      </c>
      <c r="F128" s="129">
        <v>0</v>
      </c>
      <c r="G128" s="129">
        <v>0</v>
      </c>
      <c r="H128" s="129">
        <v>0</v>
      </c>
      <c r="I128" s="129">
        <v>6950.4589733700004</v>
      </c>
      <c r="J128" s="129">
        <v>10.142071939999999</v>
      </c>
      <c r="K128" s="129">
        <v>6940.3169014300001</v>
      </c>
      <c r="L128" s="129">
        <v>3282.6203874900002</v>
      </c>
      <c r="M128" s="129">
        <v>3265.7188728199999</v>
      </c>
      <c r="N128" s="129">
        <v>16.901514670000001</v>
      </c>
      <c r="O128" s="129">
        <v>0</v>
      </c>
      <c r="P128" s="129">
        <v>0.11001381</v>
      </c>
      <c r="Q128" s="129"/>
      <c r="R128" s="129"/>
      <c r="S128" s="129"/>
    </row>
    <row r="129" spans="1:19" hidden="1" outlineLevel="1">
      <c r="A129" s="9">
        <v>44136</v>
      </c>
      <c r="B129" s="129">
        <v>9957.4226822300006</v>
      </c>
      <c r="C129" s="129">
        <v>6.8895310000000001E-2</v>
      </c>
      <c r="D129" s="129">
        <v>0</v>
      </c>
      <c r="E129" s="129">
        <v>6.8895310000000001E-2</v>
      </c>
      <c r="F129" s="129">
        <v>0</v>
      </c>
      <c r="G129" s="129">
        <v>0</v>
      </c>
      <c r="H129" s="129">
        <v>0</v>
      </c>
      <c r="I129" s="129">
        <v>6760.4774273399998</v>
      </c>
      <c r="J129" s="129">
        <v>10.327847050000001</v>
      </c>
      <c r="K129" s="129">
        <v>6750.1495802899999</v>
      </c>
      <c r="L129" s="129">
        <v>3196.8763595800001</v>
      </c>
      <c r="M129" s="129">
        <v>3180.2517884499998</v>
      </c>
      <c r="N129" s="129">
        <v>16.62457113</v>
      </c>
      <c r="O129" s="129">
        <v>0</v>
      </c>
      <c r="P129" s="129">
        <v>0.11323295999999999</v>
      </c>
      <c r="Q129" s="129"/>
      <c r="R129" s="129"/>
      <c r="S129" s="129"/>
    </row>
    <row r="130" spans="1:19" hidden="1" outlineLevel="1">
      <c r="A130" s="9">
        <v>44166</v>
      </c>
      <c r="B130" s="129">
        <v>9620.5510737299992</v>
      </c>
      <c r="C130" s="129">
        <v>0.14651011999999999</v>
      </c>
      <c r="D130" s="129">
        <v>0</v>
      </c>
      <c r="E130" s="129">
        <v>0.14651011999999999</v>
      </c>
      <c r="F130" s="129">
        <v>0</v>
      </c>
      <c r="G130" s="129">
        <v>0</v>
      </c>
      <c r="H130" s="129">
        <v>0</v>
      </c>
      <c r="I130" s="129">
        <v>6529.9890889400003</v>
      </c>
      <c r="J130" s="129">
        <v>9.99738404</v>
      </c>
      <c r="K130" s="129">
        <v>6519.9917048999996</v>
      </c>
      <c r="L130" s="129">
        <v>3090.4154746700001</v>
      </c>
      <c r="M130" s="129">
        <v>3076.1571318299998</v>
      </c>
      <c r="N130" s="129">
        <v>14.258342839999999</v>
      </c>
      <c r="O130" s="129">
        <v>0</v>
      </c>
      <c r="P130" s="129">
        <v>0.11562177999999999</v>
      </c>
      <c r="Q130" s="129"/>
      <c r="R130" s="129"/>
      <c r="S130" s="129"/>
    </row>
    <row r="131" spans="1:19" hidden="1" outlineLevel="1">
      <c r="A131" s="9">
        <v>44197</v>
      </c>
      <c r="B131" s="129">
        <v>9418.4750259600005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6304.1921902900003</v>
      </c>
      <c r="J131" s="129">
        <v>10.03836688</v>
      </c>
      <c r="K131" s="129">
        <v>6294.1538234099999</v>
      </c>
      <c r="L131" s="129">
        <v>3114.2828356700002</v>
      </c>
      <c r="M131" s="129">
        <v>3101.6007015300002</v>
      </c>
      <c r="N131" s="129">
        <v>12.68213414</v>
      </c>
      <c r="O131" s="129">
        <v>0</v>
      </c>
      <c r="P131" s="129">
        <v>0.12902121</v>
      </c>
      <c r="Q131" s="129"/>
      <c r="R131" s="129"/>
      <c r="S131" s="129"/>
    </row>
    <row r="132" spans="1:19" hidden="1" outlineLevel="1">
      <c r="A132" s="9">
        <v>44228</v>
      </c>
      <c r="B132" s="129">
        <v>9324.6978355600004</v>
      </c>
      <c r="C132" s="129">
        <v>9.3814640000000005E-2</v>
      </c>
      <c r="D132" s="129">
        <v>0</v>
      </c>
      <c r="E132" s="129">
        <v>9.3814640000000005E-2</v>
      </c>
      <c r="F132" s="129">
        <v>0</v>
      </c>
      <c r="G132" s="129">
        <v>0</v>
      </c>
      <c r="H132" s="129">
        <v>0</v>
      </c>
      <c r="I132" s="129">
        <v>6193.2912484999997</v>
      </c>
      <c r="J132" s="129">
        <v>9.4531359100000003</v>
      </c>
      <c r="K132" s="129">
        <v>6183.8381125899996</v>
      </c>
      <c r="L132" s="129">
        <v>3131.3127724199999</v>
      </c>
      <c r="M132" s="129">
        <v>3119.4773012800001</v>
      </c>
      <c r="N132" s="129">
        <v>11.835471139999999</v>
      </c>
      <c r="O132" s="129">
        <v>0</v>
      </c>
      <c r="P132" s="129">
        <v>0.17209255000000001</v>
      </c>
      <c r="Q132" s="129"/>
      <c r="R132" s="129"/>
      <c r="S132" s="129"/>
    </row>
    <row r="133" spans="1:19" hidden="1" outlineLevel="1">
      <c r="A133" s="9">
        <v>44256</v>
      </c>
      <c r="B133" s="129">
        <v>9279.6533107100004</v>
      </c>
      <c r="C133" s="129">
        <v>6.1699909999999997E-2</v>
      </c>
      <c r="D133" s="129">
        <v>0</v>
      </c>
      <c r="E133" s="129">
        <v>6.1699909999999997E-2</v>
      </c>
      <c r="F133" s="129">
        <v>0</v>
      </c>
      <c r="G133" s="129">
        <v>0</v>
      </c>
      <c r="H133" s="129">
        <v>0</v>
      </c>
      <c r="I133" s="129">
        <v>6054.2160107</v>
      </c>
      <c r="J133" s="129">
        <v>9.2806940400000002</v>
      </c>
      <c r="K133" s="129">
        <v>6044.9353166600004</v>
      </c>
      <c r="L133" s="129">
        <v>3225.3756001000002</v>
      </c>
      <c r="M133" s="129">
        <v>3213.71249885</v>
      </c>
      <c r="N133" s="129">
        <v>11.66310125</v>
      </c>
      <c r="O133" s="129">
        <v>0</v>
      </c>
      <c r="P133" s="129">
        <v>0.14602988</v>
      </c>
      <c r="Q133" s="129"/>
      <c r="R133" s="129"/>
      <c r="S133" s="129"/>
    </row>
    <row r="134" spans="1:19" hidden="1" outlineLevel="1">
      <c r="A134" s="9">
        <v>44287</v>
      </c>
      <c r="B134" s="129">
        <v>9727.6946297800005</v>
      </c>
      <c r="C134" s="129">
        <v>3.3316999999999998E-4</v>
      </c>
      <c r="D134" s="129">
        <v>0</v>
      </c>
      <c r="E134" s="129">
        <v>3.3316999999999998E-4</v>
      </c>
      <c r="F134" s="129">
        <v>0</v>
      </c>
      <c r="G134" s="129">
        <v>0</v>
      </c>
      <c r="H134" s="129">
        <v>0</v>
      </c>
      <c r="I134" s="129">
        <v>6435.6253262099999</v>
      </c>
      <c r="J134" s="129">
        <v>11.54852301</v>
      </c>
      <c r="K134" s="129">
        <v>6424.0768031999996</v>
      </c>
      <c r="L134" s="129">
        <v>3292.0689704000001</v>
      </c>
      <c r="M134" s="129">
        <v>3282.6512032400001</v>
      </c>
      <c r="N134" s="129">
        <v>9.4177671600000004</v>
      </c>
      <c r="O134" s="129">
        <v>0</v>
      </c>
      <c r="P134" s="129">
        <v>0.20433101000000001</v>
      </c>
      <c r="Q134" s="129"/>
      <c r="R134" s="129"/>
      <c r="S134" s="129"/>
    </row>
    <row r="135" spans="1:19" hidden="1" outlineLevel="1">
      <c r="A135" s="9">
        <v>44317</v>
      </c>
      <c r="B135" s="129">
        <v>10130.260182280001</v>
      </c>
      <c r="C135" s="129">
        <v>8.2395109999999994E-2</v>
      </c>
      <c r="D135" s="129">
        <v>0</v>
      </c>
      <c r="E135" s="129">
        <v>8.2395109999999994E-2</v>
      </c>
      <c r="F135" s="129">
        <v>0</v>
      </c>
      <c r="G135" s="129">
        <v>0</v>
      </c>
      <c r="H135" s="129">
        <v>0</v>
      </c>
      <c r="I135" s="129">
        <v>6771.6949935399998</v>
      </c>
      <c r="J135" s="129">
        <v>13.109360710000001</v>
      </c>
      <c r="K135" s="129">
        <v>6758.5856328299997</v>
      </c>
      <c r="L135" s="129">
        <v>3358.4827936299998</v>
      </c>
      <c r="M135" s="129">
        <v>3349.9264362700001</v>
      </c>
      <c r="N135" s="129">
        <v>8.5563573599999998</v>
      </c>
      <c r="O135" s="129">
        <v>0</v>
      </c>
      <c r="P135" s="129">
        <v>9.1968590000000003E-2</v>
      </c>
      <c r="Q135" s="129"/>
      <c r="R135" s="129"/>
      <c r="S135" s="129"/>
    </row>
    <row r="136" spans="1:19" hidden="1" outlineLevel="1">
      <c r="A136" s="9">
        <v>44348</v>
      </c>
      <c r="B136" s="129">
        <v>10669.733489939999</v>
      </c>
      <c r="C136" s="129">
        <v>7.6962580000000003E-2</v>
      </c>
      <c r="D136" s="129">
        <v>0</v>
      </c>
      <c r="E136" s="129">
        <v>7.6962580000000003E-2</v>
      </c>
      <c r="F136" s="129">
        <v>0</v>
      </c>
      <c r="G136" s="129">
        <v>0</v>
      </c>
      <c r="H136" s="129">
        <v>0</v>
      </c>
      <c r="I136" s="129">
        <v>7247.2124594899997</v>
      </c>
      <c r="J136" s="129">
        <v>12.986442869999999</v>
      </c>
      <c r="K136" s="129">
        <v>7234.2260166200003</v>
      </c>
      <c r="L136" s="129">
        <v>3422.4440678699998</v>
      </c>
      <c r="M136" s="129">
        <v>3414.1851452599999</v>
      </c>
      <c r="N136" s="129">
        <v>8.2589226100000008</v>
      </c>
      <c r="O136" s="129">
        <v>0</v>
      </c>
      <c r="P136" s="129">
        <v>0.50174443000000002</v>
      </c>
      <c r="Q136" s="129"/>
      <c r="R136" s="129"/>
      <c r="S136" s="129"/>
    </row>
    <row r="137" spans="1:19" hidden="1" outlineLevel="1">
      <c r="A137" s="9">
        <v>44378</v>
      </c>
      <c r="B137" s="129">
        <v>10379.239499089999</v>
      </c>
      <c r="C137" s="129">
        <v>6.079553E-2</v>
      </c>
      <c r="D137" s="129">
        <v>0</v>
      </c>
      <c r="E137" s="129">
        <v>6.079553E-2</v>
      </c>
      <c r="F137" s="129">
        <v>0</v>
      </c>
      <c r="G137" s="129">
        <v>0</v>
      </c>
      <c r="H137" s="129">
        <v>0</v>
      </c>
      <c r="I137" s="129">
        <v>6881.3496859500001</v>
      </c>
      <c r="J137" s="129">
        <v>12.55741679</v>
      </c>
      <c r="K137" s="129">
        <v>6868.7922691599997</v>
      </c>
      <c r="L137" s="129">
        <v>3497.8290176099999</v>
      </c>
      <c r="M137" s="129">
        <v>3489.7367115400002</v>
      </c>
      <c r="N137" s="129">
        <v>8.0923060699999994</v>
      </c>
      <c r="O137" s="129">
        <v>0</v>
      </c>
      <c r="P137" s="129">
        <v>0.49059227</v>
      </c>
      <c r="Q137" s="129"/>
      <c r="R137" s="129"/>
      <c r="S137" s="129"/>
    </row>
    <row r="138" spans="1:19" hidden="1" outlineLevel="1">
      <c r="A138" s="9">
        <v>44409</v>
      </c>
      <c r="B138" s="129">
        <v>10851.19149632</v>
      </c>
      <c r="C138" s="129">
        <v>9.8369769999999995E-2</v>
      </c>
      <c r="D138" s="129">
        <v>0</v>
      </c>
      <c r="E138" s="129">
        <v>9.8369769999999995E-2</v>
      </c>
      <c r="F138" s="129">
        <v>0</v>
      </c>
      <c r="G138" s="129">
        <v>0</v>
      </c>
      <c r="H138" s="129">
        <v>0</v>
      </c>
      <c r="I138" s="129">
        <v>7230.0323736199998</v>
      </c>
      <c r="J138" s="129">
        <v>12.25606619</v>
      </c>
      <c r="K138" s="129">
        <v>7217.7763074300001</v>
      </c>
      <c r="L138" s="129">
        <v>3621.06075293</v>
      </c>
      <c r="M138" s="129">
        <v>3612.3413935399999</v>
      </c>
      <c r="N138" s="129">
        <v>8.7193593899999993</v>
      </c>
      <c r="O138" s="129">
        <v>0</v>
      </c>
      <c r="P138" s="129">
        <v>0.48730983</v>
      </c>
      <c r="Q138" s="129"/>
      <c r="R138" s="129"/>
      <c r="S138" s="129"/>
    </row>
    <row r="139" spans="1:19" hidden="1" outlineLevel="1">
      <c r="A139" s="9">
        <v>44440</v>
      </c>
      <c r="B139" s="129">
        <v>10947.10404199</v>
      </c>
      <c r="C139" s="129">
        <v>2.0654388199999998</v>
      </c>
      <c r="D139" s="129">
        <v>0</v>
      </c>
      <c r="E139" s="129">
        <v>2.0654388199999998</v>
      </c>
      <c r="F139" s="129">
        <v>0</v>
      </c>
      <c r="G139" s="129">
        <v>0</v>
      </c>
      <c r="H139" s="129">
        <v>0</v>
      </c>
      <c r="I139" s="129">
        <v>7296.8464633699996</v>
      </c>
      <c r="J139" s="129">
        <v>11.73715541</v>
      </c>
      <c r="K139" s="129">
        <v>7285.1093079599996</v>
      </c>
      <c r="L139" s="129">
        <v>3648.1921397999999</v>
      </c>
      <c r="M139" s="129">
        <v>3638.6464551399999</v>
      </c>
      <c r="N139" s="129">
        <v>9.5456846599999992</v>
      </c>
      <c r="O139" s="129">
        <v>0</v>
      </c>
      <c r="P139" s="129">
        <v>0.47130129999999998</v>
      </c>
      <c r="Q139" s="129"/>
      <c r="R139" s="129"/>
      <c r="S139" s="129"/>
    </row>
    <row r="140" spans="1:19" hidden="1" outlineLevel="1">
      <c r="A140" s="9">
        <v>44470</v>
      </c>
      <c r="B140" s="129">
        <v>10903.05410734</v>
      </c>
      <c r="C140" s="129">
        <v>3.6161800000000001E-2</v>
      </c>
      <c r="D140" s="129">
        <v>0</v>
      </c>
      <c r="E140" s="129">
        <v>3.6161800000000001E-2</v>
      </c>
      <c r="F140" s="129">
        <v>0</v>
      </c>
      <c r="G140" s="129">
        <v>0</v>
      </c>
      <c r="H140" s="129">
        <v>0</v>
      </c>
      <c r="I140" s="129">
        <v>7252.3615136899998</v>
      </c>
      <c r="J140" s="129">
        <v>11.450226600000001</v>
      </c>
      <c r="K140" s="129">
        <v>7240.9112870899999</v>
      </c>
      <c r="L140" s="129">
        <v>3650.65643185</v>
      </c>
      <c r="M140" s="129">
        <v>3641.1625472000001</v>
      </c>
      <c r="N140" s="129">
        <v>9.49388465</v>
      </c>
      <c r="O140" s="129">
        <v>0</v>
      </c>
      <c r="P140" s="129">
        <v>0.33066498</v>
      </c>
      <c r="Q140" s="129"/>
      <c r="R140" s="129"/>
      <c r="S140" s="129"/>
    </row>
    <row r="141" spans="1:19" hidden="1" outlineLevel="1">
      <c r="A141" s="9">
        <v>44501</v>
      </c>
      <c r="B141" s="129">
        <v>11092.79748216</v>
      </c>
      <c r="C141" s="129">
        <v>2.4157286899999999</v>
      </c>
      <c r="D141" s="129">
        <v>0</v>
      </c>
      <c r="E141" s="129">
        <v>2.4157286899999999</v>
      </c>
      <c r="F141" s="129">
        <v>0</v>
      </c>
      <c r="G141" s="129">
        <v>0</v>
      </c>
      <c r="H141" s="129">
        <v>0</v>
      </c>
      <c r="I141" s="129">
        <v>7367.9578048800004</v>
      </c>
      <c r="J141" s="129">
        <v>10.91838763</v>
      </c>
      <c r="K141" s="129">
        <v>7357.03941725</v>
      </c>
      <c r="L141" s="129">
        <v>3722.4239485899998</v>
      </c>
      <c r="M141" s="129">
        <v>3712.4716533699998</v>
      </c>
      <c r="N141" s="129">
        <v>9.9522952199999999</v>
      </c>
      <c r="O141" s="129">
        <v>0</v>
      </c>
      <c r="P141" s="129">
        <v>0.32771133000000002</v>
      </c>
      <c r="Q141" s="129"/>
      <c r="R141" s="129"/>
      <c r="S141" s="129"/>
    </row>
    <row r="142" spans="1:19" hidden="1" outlineLevel="1">
      <c r="A142" s="9">
        <v>44531</v>
      </c>
      <c r="B142" s="129">
        <v>11144.86904019</v>
      </c>
      <c r="C142" s="129">
        <v>2.2911270400000001</v>
      </c>
      <c r="D142" s="129">
        <v>0</v>
      </c>
      <c r="E142" s="129">
        <v>2.2911270400000001</v>
      </c>
      <c r="F142" s="129">
        <v>0</v>
      </c>
      <c r="G142" s="129">
        <v>0</v>
      </c>
      <c r="H142" s="129">
        <v>0</v>
      </c>
      <c r="I142" s="129">
        <v>7366.7537518899999</v>
      </c>
      <c r="J142" s="129">
        <v>31.607125589999999</v>
      </c>
      <c r="K142" s="129">
        <v>7335.1466263000002</v>
      </c>
      <c r="L142" s="129">
        <v>3775.82416126</v>
      </c>
      <c r="M142" s="129">
        <v>3763.6431589399999</v>
      </c>
      <c r="N142" s="129">
        <v>12.181002319999999</v>
      </c>
      <c r="O142" s="129">
        <v>0</v>
      </c>
      <c r="P142" s="129">
        <v>0.27083994</v>
      </c>
      <c r="Q142" s="129"/>
      <c r="R142" s="129"/>
      <c r="S142" s="129"/>
    </row>
    <row r="143" spans="1:19" hidden="1" outlineLevel="1">
      <c r="A143" s="9">
        <v>44562</v>
      </c>
      <c r="B143" s="129">
        <v>11582.11203654</v>
      </c>
      <c r="C143" s="129">
        <v>11.42865173</v>
      </c>
      <c r="D143" s="129">
        <v>0</v>
      </c>
      <c r="E143" s="129">
        <v>11.42865173</v>
      </c>
      <c r="F143" s="129">
        <v>0</v>
      </c>
      <c r="G143" s="129">
        <v>0</v>
      </c>
      <c r="H143" s="129">
        <v>0</v>
      </c>
      <c r="I143" s="129">
        <v>7674.8221800000001</v>
      </c>
      <c r="J143" s="129">
        <v>26.323454739999999</v>
      </c>
      <c r="K143" s="129">
        <v>7648.4987252600004</v>
      </c>
      <c r="L143" s="129">
        <v>3895.8612048099999</v>
      </c>
      <c r="M143" s="129">
        <v>3884.70037172</v>
      </c>
      <c r="N143" s="129">
        <v>11.160833090000001</v>
      </c>
      <c r="O143" s="129">
        <v>0</v>
      </c>
      <c r="P143" s="129">
        <v>0.30175617999999998</v>
      </c>
      <c r="Q143" s="129"/>
      <c r="R143" s="129"/>
      <c r="S143" s="129"/>
    </row>
    <row r="144" spans="1:19" hidden="1" outlineLevel="1">
      <c r="A144" s="9">
        <v>44593</v>
      </c>
      <c r="B144" s="129">
        <v>10143.18635052</v>
      </c>
      <c r="C144" s="129">
        <v>11.21767917</v>
      </c>
      <c r="D144" s="129">
        <v>0</v>
      </c>
      <c r="E144" s="129">
        <v>11.21767917</v>
      </c>
      <c r="F144" s="129">
        <v>0</v>
      </c>
      <c r="G144" s="129">
        <v>0</v>
      </c>
      <c r="H144" s="129">
        <v>0</v>
      </c>
      <c r="I144" s="129">
        <v>6123.3609324600002</v>
      </c>
      <c r="J144" s="129">
        <v>32.079753179999997</v>
      </c>
      <c r="K144" s="129">
        <v>6091.2811792800003</v>
      </c>
      <c r="L144" s="129">
        <v>4008.6077388899998</v>
      </c>
      <c r="M144" s="129">
        <v>3997.5888170200001</v>
      </c>
      <c r="N144" s="129">
        <v>11.01892187</v>
      </c>
      <c r="O144" s="129">
        <v>0</v>
      </c>
      <c r="P144" s="129">
        <v>0.32164288000000002</v>
      </c>
      <c r="Q144" s="129"/>
      <c r="R144" s="129"/>
      <c r="S144" s="129"/>
    </row>
    <row r="145" spans="1:19" hidden="1" outlineLevel="1">
      <c r="A145" s="9">
        <v>44621</v>
      </c>
      <c r="B145" s="129">
        <v>10216.42094073</v>
      </c>
      <c r="C145" s="129">
        <v>11.25638543</v>
      </c>
      <c r="D145" s="129">
        <v>0</v>
      </c>
      <c r="E145" s="129">
        <v>11.25638543</v>
      </c>
      <c r="F145" s="129">
        <v>0</v>
      </c>
      <c r="G145" s="129">
        <v>0</v>
      </c>
      <c r="H145" s="129">
        <v>0</v>
      </c>
      <c r="I145" s="129">
        <v>6276.6036207400002</v>
      </c>
      <c r="J145" s="129">
        <v>32.175160810000001</v>
      </c>
      <c r="K145" s="129">
        <v>6244.4284599299999</v>
      </c>
      <c r="L145" s="129">
        <v>3928.5609345600001</v>
      </c>
      <c r="M145" s="129">
        <v>3917.68781068</v>
      </c>
      <c r="N145" s="129">
        <v>10.87312388</v>
      </c>
      <c r="O145" s="129">
        <v>0</v>
      </c>
      <c r="P145" s="129">
        <v>0.44176515999999999</v>
      </c>
      <c r="Q145" s="129"/>
      <c r="R145" s="129"/>
      <c r="S145" s="129"/>
    </row>
    <row r="146" spans="1:19" hidden="1" outlineLevel="1">
      <c r="A146" s="9">
        <v>44652</v>
      </c>
      <c r="B146" s="129">
        <v>10516.5955534</v>
      </c>
      <c r="C146" s="129">
        <v>11.458044109999999</v>
      </c>
      <c r="D146" s="129">
        <v>0</v>
      </c>
      <c r="E146" s="129">
        <v>11.458044109999999</v>
      </c>
      <c r="F146" s="129">
        <v>0</v>
      </c>
      <c r="G146" s="129">
        <v>0</v>
      </c>
      <c r="H146" s="129">
        <v>0</v>
      </c>
      <c r="I146" s="129">
        <v>6623.31244651</v>
      </c>
      <c r="J146" s="129">
        <v>32.322008289999999</v>
      </c>
      <c r="K146" s="129">
        <v>6590.9904382200002</v>
      </c>
      <c r="L146" s="129">
        <v>3881.8250627799998</v>
      </c>
      <c r="M146" s="129">
        <v>3871.11153061</v>
      </c>
      <c r="N146" s="129">
        <v>10.713532170000001</v>
      </c>
      <c r="O146" s="129">
        <v>0</v>
      </c>
      <c r="P146" s="129">
        <v>0.29880727000000001</v>
      </c>
      <c r="Q146" s="129"/>
      <c r="R146" s="129"/>
      <c r="S146" s="129"/>
    </row>
    <row r="147" spans="1:19" hidden="1" outlineLevel="1">
      <c r="A147" s="9">
        <v>44682</v>
      </c>
      <c r="B147" s="129">
        <v>11465.3356774</v>
      </c>
      <c r="C147" s="129">
        <v>11.48510939</v>
      </c>
      <c r="D147" s="129">
        <v>0</v>
      </c>
      <c r="E147" s="129">
        <v>11.48510939</v>
      </c>
      <c r="F147" s="129">
        <v>0</v>
      </c>
      <c r="G147" s="129">
        <v>0</v>
      </c>
      <c r="H147" s="129">
        <v>0</v>
      </c>
      <c r="I147" s="129">
        <v>7562.9051328599999</v>
      </c>
      <c r="J147" s="129">
        <v>33.247454429999998</v>
      </c>
      <c r="K147" s="129">
        <v>7529.6576784299996</v>
      </c>
      <c r="L147" s="129">
        <v>3890.9454351499999</v>
      </c>
      <c r="M147" s="129">
        <v>3880.6813530600002</v>
      </c>
      <c r="N147" s="129">
        <v>10.26408209</v>
      </c>
      <c r="O147" s="129">
        <v>0</v>
      </c>
      <c r="P147" s="129">
        <v>0.32280879000000001</v>
      </c>
      <c r="Q147" s="129"/>
      <c r="R147" s="129"/>
      <c r="S147" s="129"/>
    </row>
    <row r="148" spans="1:19" hidden="1" outlineLevel="1">
      <c r="A148" s="9">
        <v>44713</v>
      </c>
      <c r="B148" s="129">
        <v>11992.17335888</v>
      </c>
      <c r="C148" s="129">
        <v>11.436133570000001</v>
      </c>
      <c r="D148" s="129">
        <v>0</v>
      </c>
      <c r="E148" s="129">
        <v>11.436133570000001</v>
      </c>
      <c r="F148" s="129">
        <v>0</v>
      </c>
      <c r="G148" s="129">
        <v>0</v>
      </c>
      <c r="H148" s="129">
        <v>0</v>
      </c>
      <c r="I148" s="129">
        <v>8149.0736792199996</v>
      </c>
      <c r="J148" s="129">
        <v>34.493657050000003</v>
      </c>
      <c r="K148" s="129">
        <v>8114.5800221700001</v>
      </c>
      <c r="L148" s="129">
        <v>3831.6635460900002</v>
      </c>
      <c r="M148" s="129">
        <v>3822.0625177400002</v>
      </c>
      <c r="N148" s="129">
        <v>9.60102835</v>
      </c>
      <c r="O148" s="129">
        <v>0</v>
      </c>
      <c r="P148" s="129">
        <v>0.37302917000000002</v>
      </c>
      <c r="Q148" s="129"/>
      <c r="R148" s="129"/>
      <c r="S148" s="129"/>
    </row>
    <row r="149" spans="1:19" hidden="1" outlineLevel="1">
      <c r="A149" s="9">
        <v>44743</v>
      </c>
      <c r="B149" s="129">
        <v>12776.833060200001</v>
      </c>
      <c r="C149" s="129">
        <v>11.3834003</v>
      </c>
      <c r="D149" s="129">
        <v>0</v>
      </c>
      <c r="E149" s="129">
        <v>11.3834003</v>
      </c>
      <c r="F149" s="129">
        <v>0</v>
      </c>
      <c r="G149" s="129">
        <v>0</v>
      </c>
      <c r="H149" s="129">
        <v>0</v>
      </c>
      <c r="I149" s="129">
        <v>8985.5718230900002</v>
      </c>
      <c r="J149" s="129">
        <v>34.892581579999998</v>
      </c>
      <c r="K149" s="129">
        <v>8950.6792415100008</v>
      </c>
      <c r="L149" s="129">
        <v>3779.8778368100002</v>
      </c>
      <c r="M149" s="129">
        <v>3770.4858884800001</v>
      </c>
      <c r="N149" s="129">
        <v>9.39194833</v>
      </c>
      <c r="O149" s="129">
        <v>0</v>
      </c>
      <c r="P149" s="129">
        <v>0.32729065000000002</v>
      </c>
      <c r="Q149" s="129"/>
      <c r="R149" s="129"/>
      <c r="S149" s="129"/>
    </row>
    <row r="150" spans="1:19" hidden="1" outlineLevel="1">
      <c r="A150" s="9">
        <v>44774</v>
      </c>
      <c r="B150" s="129">
        <v>12969.07372437</v>
      </c>
      <c r="C150" s="129">
        <v>10.61097584</v>
      </c>
      <c r="D150" s="129">
        <v>0</v>
      </c>
      <c r="E150" s="129">
        <v>10.61097584</v>
      </c>
      <c r="F150" s="129">
        <v>0</v>
      </c>
      <c r="G150" s="129">
        <v>0</v>
      </c>
      <c r="H150" s="129">
        <v>0</v>
      </c>
      <c r="I150" s="129">
        <v>9237.5963343900003</v>
      </c>
      <c r="J150" s="129">
        <v>34.558593129999998</v>
      </c>
      <c r="K150" s="129">
        <v>9203.0377412599992</v>
      </c>
      <c r="L150" s="129">
        <v>3720.86641414</v>
      </c>
      <c r="M150" s="129">
        <v>3711.6488397399999</v>
      </c>
      <c r="N150" s="129">
        <v>9.2175744000000002</v>
      </c>
      <c r="O150" s="129">
        <v>0</v>
      </c>
      <c r="P150" s="129">
        <v>0.35616831999999998</v>
      </c>
      <c r="Q150" s="129"/>
      <c r="R150" s="129"/>
      <c r="S150" s="129"/>
    </row>
    <row r="151" spans="1:19" hidden="1" outlineLevel="1">
      <c r="A151" s="9">
        <v>44805</v>
      </c>
      <c r="B151" s="129">
        <v>13013.132944430001</v>
      </c>
      <c r="C151" s="129">
        <v>1.9514938799999999</v>
      </c>
      <c r="D151" s="129">
        <v>0</v>
      </c>
      <c r="E151" s="129">
        <v>1.9514938799999999</v>
      </c>
      <c r="F151" s="129">
        <v>0</v>
      </c>
      <c r="G151" s="129">
        <v>0</v>
      </c>
      <c r="H151" s="129">
        <v>0</v>
      </c>
      <c r="I151" s="129">
        <v>9339.11752428</v>
      </c>
      <c r="J151" s="129">
        <v>34.599019949999999</v>
      </c>
      <c r="K151" s="129">
        <v>9304.5185043300007</v>
      </c>
      <c r="L151" s="129">
        <v>3672.0639262700001</v>
      </c>
      <c r="M151" s="129">
        <v>3664.34021781</v>
      </c>
      <c r="N151" s="129">
        <v>7.7237084600000001</v>
      </c>
      <c r="O151" s="129">
        <v>0</v>
      </c>
      <c r="P151" s="129">
        <v>0.36078251</v>
      </c>
      <c r="Q151" s="129"/>
      <c r="R151" s="129"/>
      <c r="S151" s="129"/>
    </row>
    <row r="152" spans="1:19" hidden="1" outlineLevel="1">
      <c r="A152" s="9">
        <v>44835</v>
      </c>
      <c r="B152" s="129">
        <v>12906.62917763</v>
      </c>
      <c r="C152" s="129">
        <v>1.81576498</v>
      </c>
      <c r="D152" s="129">
        <v>0</v>
      </c>
      <c r="E152" s="129">
        <v>1.81576498</v>
      </c>
      <c r="F152" s="129">
        <v>0</v>
      </c>
      <c r="G152" s="129">
        <v>0</v>
      </c>
      <c r="H152" s="129">
        <v>0</v>
      </c>
      <c r="I152" s="129">
        <v>9297.4785787100009</v>
      </c>
      <c r="J152" s="129">
        <v>30.529746469999999</v>
      </c>
      <c r="K152" s="129">
        <v>9266.9488322399993</v>
      </c>
      <c r="L152" s="129">
        <v>3607.33483394</v>
      </c>
      <c r="M152" s="129">
        <v>3599.7966533399999</v>
      </c>
      <c r="N152" s="129">
        <v>7.5381805999999996</v>
      </c>
      <c r="O152" s="129">
        <v>0</v>
      </c>
      <c r="P152" s="129">
        <v>0.2985236</v>
      </c>
      <c r="Q152" s="129"/>
      <c r="R152" s="129"/>
      <c r="S152" s="129"/>
    </row>
    <row r="153" spans="1:19" hidden="1" outlineLevel="1">
      <c r="A153" s="9">
        <v>44866</v>
      </c>
      <c r="B153" s="129">
        <v>12872.044469959999</v>
      </c>
      <c r="C153" s="129">
        <v>1.8065186200000001</v>
      </c>
      <c r="D153" s="129">
        <v>0</v>
      </c>
      <c r="E153" s="129">
        <v>1.8065186200000001</v>
      </c>
      <c r="F153" s="129">
        <v>0</v>
      </c>
      <c r="G153" s="129">
        <v>0</v>
      </c>
      <c r="H153" s="129">
        <v>0</v>
      </c>
      <c r="I153" s="129">
        <v>9289.0592209999995</v>
      </c>
      <c r="J153" s="129">
        <v>29.898216099999999</v>
      </c>
      <c r="K153" s="129">
        <v>9259.1610048999992</v>
      </c>
      <c r="L153" s="129">
        <v>3581.1787303400001</v>
      </c>
      <c r="M153" s="129">
        <v>3574.48544287</v>
      </c>
      <c r="N153" s="129">
        <v>6.6932874699999996</v>
      </c>
      <c r="O153" s="129">
        <v>0</v>
      </c>
      <c r="P153" s="129">
        <v>0.31188073999999999</v>
      </c>
      <c r="Q153" s="129"/>
      <c r="R153" s="129"/>
      <c r="S153" s="129"/>
    </row>
    <row r="154" spans="1:19" hidden="1" outlineLevel="1">
      <c r="A154" s="9">
        <v>44896</v>
      </c>
      <c r="B154" s="129">
        <v>12359.98735141</v>
      </c>
      <c r="C154" s="129">
        <v>1.6423238200000001</v>
      </c>
      <c r="D154" s="129">
        <v>0</v>
      </c>
      <c r="E154" s="129">
        <v>1.6423238200000001</v>
      </c>
      <c r="F154" s="129">
        <v>0</v>
      </c>
      <c r="G154" s="129">
        <v>0</v>
      </c>
      <c r="H154" s="129">
        <v>0</v>
      </c>
      <c r="I154" s="129">
        <v>9008.0352221899993</v>
      </c>
      <c r="J154" s="129">
        <v>29.838953480000001</v>
      </c>
      <c r="K154" s="129">
        <v>8978.1962687100004</v>
      </c>
      <c r="L154" s="129">
        <v>3350.3098054000002</v>
      </c>
      <c r="M154" s="129">
        <v>3343.8680705299998</v>
      </c>
      <c r="N154" s="129">
        <v>6.4417348700000003</v>
      </c>
      <c r="O154" s="129">
        <v>0</v>
      </c>
      <c r="P154" s="129">
        <v>0.25446699</v>
      </c>
      <c r="Q154" s="129"/>
      <c r="R154" s="129"/>
      <c r="S154" s="129"/>
    </row>
    <row r="155" spans="1:19" hidden="1" outlineLevel="1">
      <c r="A155" s="9">
        <v>44927</v>
      </c>
      <c r="B155" s="129">
        <v>12278.59659897</v>
      </c>
      <c r="C155" s="129">
        <v>1.6253858400000001</v>
      </c>
      <c r="D155" s="129">
        <v>0</v>
      </c>
      <c r="E155" s="129">
        <v>1.6253858400000001</v>
      </c>
      <c r="F155" s="129">
        <v>0</v>
      </c>
      <c r="G155" s="129">
        <v>0</v>
      </c>
      <c r="H155" s="129">
        <v>0</v>
      </c>
      <c r="I155" s="129">
        <v>8902.6121368500008</v>
      </c>
      <c r="J155" s="129">
        <v>29.907700609999999</v>
      </c>
      <c r="K155" s="129">
        <v>8872.7044362399993</v>
      </c>
      <c r="L155" s="129">
        <v>3374.35907628</v>
      </c>
      <c r="M155" s="129">
        <v>3368.3468475</v>
      </c>
      <c r="N155" s="129">
        <v>6.0122287800000001</v>
      </c>
      <c r="O155" s="129">
        <v>0</v>
      </c>
      <c r="P155" s="129">
        <v>0.24305993000000001</v>
      </c>
      <c r="Q155" s="129"/>
      <c r="R155" s="129"/>
      <c r="S155" s="129"/>
    </row>
    <row r="156" spans="1:19" hidden="1" outlineLevel="1">
      <c r="A156" s="9">
        <v>44958</v>
      </c>
      <c r="B156" s="129">
        <v>12008.970769310001</v>
      </c>
      <c r="C156" s="129">
        <v>1.59413519</v>
      </c>
      <c r="D156" s="129">
        <v>0</v>
      </c>
      <c r="E156" s="129">
        <v>1.59413519</v>
      </c>
      <c r="F156" s="129">
        <v>0</v>
      </c>
      <c r="G156" s="129">
        <v>0</v>
      </c>
      <c r="H156" s="129">
        <v>0</v>
      </c>
      <c r="I156" s="129">
        <v>8618.0216139000004</v>
      </c>
      <c r="J156" s="129">
        <v>29.9516293</v>
      </c>
      <c r="K156" s="129">
        <v>8588.0699846000007</v>
      </c>
      <c r="L156" s="129">
        <v>3389.3550202199999</v>
      </c>
      <c r="M156" s="129">
        <v>3383.5473742999998</v>
      </c>
      <c r="N156" s="129">
        <v>5.8076459199999997</v>
      </c>
      <c r="O156" s="129">
        <v>0</v>
      </c>
      <c r="P156" s="129">
        <v>0.34591945000000002</v>
      </c>
      <c r="Q156" s="129"/>
      <c r="R156" s="129"/>
      <c r="S156" s="129"/>
    </row>
    <row r="157" spans="1:19" hidden="1" outlineLevel="1">
      <c r="A157" s="9">
        <v>44986</v>
      </c>
      <c r="B157" s="129">
        <v>11617.85342243</v>
      </c>
      <c r="C157" s="129">
        <v>2.31130901</v>
      </c>
      <c r="D157" s="129">
        <v>0</v>
      </c>
      <c r="E157" s="129">
        <v>2.31130901</v>
      </c>
      <c r="F157" s="129">
        <v>0</v>
      </c>
      <c r="G157" s="129">
        <v>0</v>
      </c>
      <c r="H157" s="129">
        <v>0</v>
      </c>
      <c r="I157" s="129">
        <v>8177.1284465199997</v>
      </c>
      <c r="J157" s="129">
        <v>29.468009129999999</v>
      </c>
      <c r="K157" s="129">
        <v>8147.66043739</v>
      </c>
      <c r="L157" s="129">
        <v>3438.4136669</v>
      </c>
      <c r="M157" s="129">
        <v>3432.7811823500001</v>
      </c>
      <c r="N157" s="129">
        <v>5.63248455</v>
      </c>
      <c r="O157" s="129">
        <v>0</v>
      </c>
      <c r="P157" s="129">
        <v>0.31982905</v>
      </c>
      <c r="Q157" s="129"/>
      <c r="R157" s="129"/>
      <c r="S157" s="129"/>
    </row>
    <row r="158" spans="1:19" hidden="1" outlineLevel="1">
      <c r="A158" s="9">
        <v>45017</v>
      </c>
      <c r="B158" s="129">
        <v>10341.99924445</v>
      </c>
      <c r="C158" s="129">
        <v>2.2056650699999998</v>
      </c>
      <c r="D158" s="129">
        <v>0</v>
      </c>
      <c r="E158" s="129">
        <v>2.2056650699999998</v>
      </c>
      <c r="F158" s="129">
        <v>0</v>
      </c>
      <c r="G158" s="129">
        <v>0</v>
      </c>
      <c r="H158" s="129">
        <v>0</v>
      </c>
      <c r="I158" s="129">
        <v>6877.9780093999998</v>
      </c>
      <c r="J158" s="129">
        <v>24.791023200000001</v>
      </c>
      <c r="K158" s="129">
        <v>6853.1869862000003</v>
      </c>
      <c r="L158" s="129">
        <v>3461.81556998</v>
      </c>
      <c r="M158" s="129">
        <v>3456.3742292500001</v>
      </c>
      <c r="N158" s="129">
        <v>5.4413407300000003</v>
      </c>
      <c r="O158" s="129">
        <v>0</v>
      </c>
      <c r="P158" s="129">
        <v>0.28101578999999999</v>
      </c>
      <c r="Q158" s="129"/>
      <c r="R158" s="129"/>
      <c r="S158" s="129"/>
    </row>
    <row r="159" spans="1:19" hidden="1" outlineLevel="1">
      <c r="A159" s="9">
        <v>45047</v>
      </c>
      <c r="B159" s="129">
        <v>10008.301731719999</v>
      </c>
      <c r="C159" s="129">
        <v>2.1022458300000002</v>
      </c>
      <c r="D159" s="129">
        <v>0</v>
      </c>
      <c r="E159" s="129">
        <v>2.1022458300000002</v>
      </c>
      <c r="F159" s="129">
        <v>0</v>
      </c>
      <c r="G159" s="129">
        <v>0</v>
      </c>
      <c r="H159" s="129">
        <v>0</v>
      </c>
      <c r="I159" s="129">
        <v>6484.0963297999997</v>
      </c>
      <c r="J159" s="129">
        <v>22.32401947</v>
      </c>
      <c r="K159" s="129">
        <v>6461.7723103300004</v>
      </c>
      <c r="L159" s="129">
        <v>3522.1031560900001</v>
      </c>
      <c r="M159" s="129">
        <v>3516.9244745199999</v>
      </c>
      <c r="N159" s="129">
        <v>5.1786815700000002</v>
      </c>
      <c r="O159" s="129">
        <v>0</v>
      </c>
      <c r="P159" s="129">
        <v>0.29137078</v>
      </c>
      <c r="Q159" s="129"/>
      <c r="R159" s="129"/>
      <c r="S159" s="129"/>
    </row>
    <row r="160" spans="1:19" hidden="1" outlineLevel="1">
      <c r="A160" s="9">
        <v>45078</v>
      </c>
      <c r="B160" s="129">
        <v>10320.520642490001</v>
      </c>
      <c r="C160" s="129">
        <v>1.98613873</v>
      </c>
      <c r="D160" s="129">
        <v>0</v>
      </c>
      <c r="E160" s="129">
        <v>1.98613873</v>
      </c>
      <c r="F160" s="129">
        <v>0</v>
      </c>
      <c r="G160" s="129">
        <v>0</v>
      </c>
      <c r="H160" s="129">
        <v>0</v>
      </c>
      <c r="I160" s="129">
        <v>6735.6365138900001</v>
      </c>
      <c r="J160" s="129">
        <v>22.003206460000001</v>
      </c>
      <c r="K160" s="129">
        <v>6713.6333074300001</v>
      </c>
      <c r="L160" s="129">
        <v>3582.8979898699999</v>
      </c>
      <c r="M160" s="129">
        <v>3577.8488112499999</v>
      </c>
      <c r="N160" s="129">
        <v>5.0491786200000002</v>
      </c>
      <c r="O160" s="129">
        <v>0</v>
      </c>
      <c r="P160" s="129">
        <v>0.24898243</v>
      </c>
      <c r="Q160" s="129"/>
      <c r="R160" s="129"/>
      <c r="S160" s="129"/>
    </row>
    <row r="161" spans="1:19" hidden="1" outlineLevel="1">
      <c r="A161" s="9">
        <v>45108</v>
      </c>
      <c r="B161" s="129">
        <v>10672.625238209999</v>
      </c>
      <c r="C161" s="129">
        <v>1.87956079</v>
      </c>
      <c r="D161" s="129">
        <v>0</v>
      </c>
      <c r="E161" s="129">
        <v>1.87956079</v>
      </c>
      <c r="F161" s="129">
        <v>0</v>
      </c>
      <c r="G161" s="129">
        <v>0</v>
      </c>
      <c r="H161" s="129">
        <v>0</v>
      </c>
      <c r="I161" s="129">
        <v>7004.0375371</v>
      </c>
      <c r="J161" s="129">
        <v>21.52525872</v>
      </c>
      <c r="K161" s="129">
        <v>6982.5122783799998</v>
      </c>
      <c r="L161" s="129">
        <v>3666.70814032</v>
      </c>
      <c r="M161" s="129">
        <v>3661.7817395900001</v>
      </c>
      <c r="N161" s="129">
        <v>4.9264007300000001</v>
      </c>
      <c r="O161" s="129">
        <v>0</v>
      </c>
      <c r="P161" s="129">
        <v>0.26655006999999997</v>
      </c>
      <c r="Q161" s="129"/>
      <c r="R161" s="129"/>
      <c r="S161" s="129"/>
    </row>
    <row r="162" spans="1:19" hidden="1" outlineLevel="1">
      <c r="A162" s="9">
        <v>45139</v>
      </c>
      <c r="B162" s="129">
        <v>12038.297103520001</v>
      </c>
      <c r="C162" s="129">
        <v>1.7665798699999999</v>
      </c>
      <c r="D162" s="129">
        <v>0</v>
      </c>
      <c r="E162" s="129">
        <v>1.7665798699999999</v>
      </c>
      <c r="F162" s="129">
        <v>0</v>
      </c>
      <c r="G162" s="129">
        <v>0</v>
      </c>
      <c r="H162" s="129">
        <v>0</v>
      </c>
      <c r="I162" s="129">
        <v>8228.5725587699999</v>
      </c>
      <c r="J162" s="129">
        <v>18.884385699999999</v>
      </c>
      <c r="K162" s="129">
        <v>8209.6881730700006</v>
      </c>
      <c r="L162" s="129">
        <v>3807.95796488</v>
      </c>
      <c r="M162" s="129">
        <v>3803.3502548800002</v>
      </c>
      <c r="N162" s="129">
        <v>4.60771</v>
      </c>
      <c r="O162" s="129">
        <v>0</v>
      </c>
      <c r="P162" s="129">
        <v>0.25362142999999998</v>
      </c>
      <c r="Q162" s="129"/>
      <c r="R162" s="129"/>
      <c r="S162" s="129"/>
    </row>
    <row r="163" spans="1:19" hidden="1" outlineLevel="1">
      <c r="A163" s="9">
        <v>45170</v>
      </c>
      <c r="B163" s="129">
        <v>12799.044599979999</v>
      </c>
      <c r="C163" s="129">
        <v>1.6542531199999999</v>
      </c>
      <c r="D163" s="129">
        <v>0</v>
      </c>
      <c r="E163" s="129">
        <v>1.6542531199999999</v>
      </c>
      <c r="F163" s="129">
        <v>0</v>
      </c>
      <c r="G163" s="129">
        <v>0</v>
      </c>
      <c r="H163" s="129">
        <v>0</v>
      </c>
      <c r="I163" s="129">
        <v>8918.9318227999993</v>
      </c>
      <c r="J163" s="129">
        <v>17.644528959999999</v>
      </c>
      <c r="K163" s="129">
        <v>8901.2872938399996</v>
      </c>
      <c r="L163" s="129">
        <v>3878.4585240599999</v>
      </c>
      <c r="M163" s="129">
        <v>3874.0443311499998</v>
      </c>
      <c r="N163" s="129">
        <v>4.4141929099999997</v>
      </c>
      <c r="O163" s="129">
        <v>0</v>
      </c>
      <c r="P163" s="129">
        <v>0.25739269999999997</v>
      </c>
      <c r="Q163" s="129"/>
      <c r="R163" s="129"/>
      <c r="S163" s="129"/>
    </row>
    <row r="164" spans="1:19" hidden="1" outlineLevel="1">
      <c r="A164" s="9">
        <v>45200</v>
      </c>
      <c r="B164" s="129">
        <v>13088.56083183</v>
      </c>
      <c r="C164" s="129">
        <v>1.5414828599999999</v>
      </c>
      <c r="D164" s="129">
        <v>0</v>
      </c>
      <c r="E164" s="129">
        <v>1.5414828599999999</v>
      </c>
      <c r="F164" s="129">
        <v>0</v>
      </c>
      <c r="G164" s="129">
        <v>0</v>
      </c>
      <c r="H164" s="129">
        <v>0</v>
      </c>
      <c r="I164" s="129">
        <v>9120.0134759100001</v>
      </c>
      <c r="J164" s="129">
        <v>16.64054406</v>
      </c>
      <c r="K164" s="129">
        <v>9103.3729318500009</v>
      </c>
      <c r="L164" s="129">
        <v>3967.0058730599999</v>
      </c>
      <c r="M164" s="129">
        <v>3962.7350366199998</v>
      </c>
      <c r="N164" s="129">
        <v>4.2708364400000001</v>
      </c>
      <c r="O164" s="129">
        <v>0</v>
      </c>
      <c r="P164" s="129">
        <v>0.28045558999999998</v>
      </c>
      <c r="Q164" s="129"/>
      <c r="R164" s="129"/>
      <c r="S164" s="129"/>
    </row>
    <row r="165" spans="1:19" hidden="1" outlineLevel="1">
      <c r="A165" s="9">
        <v>45231</v>
      </c>
      <c r="B165" s="129">
        <v>13278.747307109999</v>
      </c>
      <c r="C165" s="129">
        <v>1.4103583200000001</v>
      </c>
      <c r="D165" s="129">
        <v>0</v>
      </c>
      <c r="E165" s="129">
        <v>1.4103583200000001</v>
      </c>
      <c r="F165" s="129">
        <v>0</v>
      </c>
      <c r="G165" s="129">
        <v>0</v>
      </c>
      <c r="H165" s="129">
        <v>0</v>
      </c>
      <c r="I165" s="129">
        <v>9199.2613675699995</v>
      </c>
      <c r="J165" s="129">
        <v>16.128338639999999</v>
      </c>
      <c r="K165" s="129">
        <v>9183.1330289300004</v>
      </c>
      <c r="L165" s="129">
        <v>4078.07558122</v>
      </c>
      <c r="M165" s="129">
        <v>4074.0180766899998</v>
      </c>
      <c r="N165" s="129">
        <v>4.0575045300000001</v>
      </c>
      <c r="O165" s="129">
        <v>0</v>
      </c>
      <c r="P165" s="129">
        <v>0.26920348999999999</v>
      </c>
      <c r="Q165" s="129"/>
      <c r="R165" s="129"/>
      <c r="S165" s="129"/>
    </row>
    <row r="166" spans="1:19" hidden="1" outlineLevel="1">
      <c r="A166" s="9">
        <v>45261</v>
      </c>
      <c r="B166" s="129">
        <v>13432.250928830001</v>
      </c>
      <c r="C166" s="129">
        <v>1.28394238</v>
      </c>
      <c r="D166" s="129">
        <v>0</v>
      </c>
      <c r="E166" s="129">
        <v>1.28394238</v>
      </c>
      <c r="F166" s="129">
        <v>0</v>
      </c>
      <c r="G166" s="129">
        <v>0</v>
      </c>
      <c r="H166" s="129">
        <v>0</v>
      </c>
      <c r="I166" s="129">
        <v>9414.5340897299993</v>
      </c>
      <c r="J166" s="129">
        <v>15.81914767</v>
      </c>
      <c r="K166" s="129">
        <v>9398.7149420599999</v>
      </c>
      <c r="L166" s="129">
        <v>4016.4328967199999</v>
      </c>
      <c r="M166" s="129">
        <v>4013.63130486</v>
      </c>
      <c r="N166" s="129">
        <v>2.8015918599999998</v>
      </c>
      <c r="O166" s="129">
        <v>0</v>
      </c>
      <c r="P166" s="129">
        <v>0.28547340999999998</v>
      </c>
      <c r="Q166" s="129"/>
      <c r="R166" s="129"/>
      <c r="S166" s="129"/>
    </row>
    <row r="167" spans="1:19" hidden="1" outlineLevel="1">
      <c r="A167" s="9">
        <v>45292</v>
      </c>
      <c r="B167" s="129">
        <v>13419.455648470001</v>
      </c>
      <c r="C167" s="129">
        <v>1.1880429400000001</v>
      </c>
      <c r="D167" s="129">
        <v>0</v>
      </c>
      <c r="E167" s="129">
        <v>1.1880429400000001</v>
      </c>
      <c r="F167" s="129">
        <v>0</v>
      </c>
      <c r="G167" s="129">
        <v>0</v>
      </c>
      <c r="H167" s="129">
        <v>0</v>
      </c>
      <c r="I167" s="129">
        <v>9308.5437437100009</v>
      </c>
      <c r="J167" s="129">
        <v>15.10073094</v>
      </c>
      <c r="K167" s="129">
        <v>9293.4430127699998</v>
      </c>
      <c r="L167" s="129">
        <v>4109.7238618199999</v>
      </c>
      <c r="M167" s="129">
        <v>4107.0535327799998</v>
      </c>
      <c r="N167" s="129">
        <v>2.6703290399999999</v>
      </c>
      <c r="O167" s="129">
        <v>0</v>
      </c>
      <c r="P167" s="129">
        <v>0.34833392000000002</v>
      </c>
      <c r="Q167" s="129"/>
      <c r="R167" s="129"/>
      <c r="S167" s="129"/>
    </row>
    <row r="168" spans="1:19" hidden="1" outlineLevel="1">
      <c r="A168" s="9">
        <v>45323</v>
      </c>
      <c r="B168" s="129">
        <v>13176.18752064</v>
      </c>
      <c r="C168" s="129">
        <v>1.0826347700000001</v>
      </c>
      <c r="D168" s="129">
        <v>0</v>
      </c>
      <c r="E168" s="129">
        <v>1.0826347700000001</v>
      </c>
      <c r="F168" s="129">
        <v>0</v>
      </c>
      <c r="G168" s="129">
        <v>0</v>
      </c>
      <c r="H168" s="129">
        <v>0</v>
      </c>
      <c r="I168" s="129">
        <v>8996.6907025199998</v>
      </c>
      <c r="J168" s="129">
        <v>14.554357100000001</v>
      </c>
      <c r="K168" s="129">
        <v>8982.13634542</v>
      </c>
      <c r="L168" s="129">
        <v>4178.4141833499998</v>
      </c>
      <c r="M168" s="129">
        <v>4175.8920121600004</v>
      </c>
      <c r="N168" s="129">
        <v>2.5221711899999999</v>
      </c>
      <c r="O168" s="129">
        <v>0</v>
      </c>
      <c r="P168" s="129">
        <v>0.31785194999999999</v>
      </c>
      <c r="Q168" s="129"/>
      <c r="R168" s="129"/>
      <c r="S168" s="129"/>
    </row>
    <row r="169" spans="1:19" hidden="1" outlineLevel="1">
      <c r="A169" s="9">
        <v>45352</v>
      </c>
      <c r="B169" s="129">
        <v>13382.279243180001</v>
      </c>
      <c r="C169" s="129">
        <v>0.96649032999999995</v>
      </c>
      <c r="D169" s="129">
        <v>0</v>
      </c>
      <c r="E169" s="129">
        <v>0.96649032999999995</v>
      </c>
      <c r="F169" s="129">
        <v>0</v>
      </c>
      <c r="G169" s="129">
        <v>0</v>
      </c>
      <c r="H169" s="129">
        <v>0</v>
      </c>
      <c r="I169" s="129">
        <v>9081.9902847899994</v>
      </c>
      <c r="J169" s="129">
        <v>14.368349009999999</v>
      </c>
      <c r="K169" s="129">
        <v>9067.6219357800001</v>
      </c>
      <c r="L169" s="129">
        <v>4299.3224680599997</v>
      </c>
      <c r="M169" s="129">
        <v>4296.91864197</v>
      </c>
      <c r="N169" s="129">
        <v>2.4038260899999999</v>
      </c>
      <c r="O169" s="129">
        <v>0</v>
      </c>
      <c r="P169" s="129">
        <v>0.31771927999999999</v>
      </c>
      <c r="Q169" s="129"/>
      <c r="R169" s="129"/>
      <c r="S169" s="129"/>
    </row>
    <row r="170" spans="1:19" hidden="1" outlineLevel="1">
      <c r="A170" s="9">
        <v>45383</v>
      </c>
      <c r="B170" s="129">
        <v>13634.10506946</v>
      </c>
      <c r="C170" s="129">
        <v>0.84182968999999996</v>
      </c>
      <c r="D170" s="129">
        <v>0</v>
      </c>
      <c r="E170" s="129">
        <v>0.84182968999999996</v>
      </c>
      <c r="F170" s="129">
        <v>0</v>
      </c>
      <c r="G170" s="129">
        <v>0</v>
      </c>
      <c r="H170" s="129">
        <v>0</v>
      </c>
      <c r="I170" s="129">
        <v>9204.2771225699998</v>
      </c>
      <c r="J170" s="129">
        <v>13.750644579999999</v>
      </c>
      <c r="K170" s="129">
        <v>9190.5264779900008</v>
      </c>
      <c r="L170" s="129">
        <v>4428.9861172000001</v>
      </c>
      <c r="M170" s="129">
        <v>4426.7458779999997</v>
      </c>
      <c r="N170" s="129">
        <v>2.2402392</v>
      </c>
      <c r="O170" s="129">
        <v>0</v>
      </c>
      <c r="P170" s="129">
        <v>0.32472110999999998</v>
      </c>
      <c r="Q170" s="129"/>
      <c r="R170" s="129"/>
      <c r="S170" s="129"/>
    </row>
    <row r="171" spans="1:19" hidden="1" outlineLevel="1">
      <c r="A171" s="9">
        <v>45413</v>
      </c>
      <c r="B171" s="129">
        <v>13735.93945889</v>
      </c>
      <c r="C171" s="129">
        <v>0.30134208000000001</v>
      </c>
      <c r="D171" s="129">
        <v>0</v>
      </c>
      <c r="E171" s="129">
        <v>0.30134208000000001</v>
      </c>
      <c r="F171" s="129">
        <v>0</v>
      </c>
      <c r="G171" s="129">
        <v>0</v>
      </c>
      <c r="H171" s="129">
        <v>0</v>
      </c>
      <c r="I171" s="129">
        <v>9230.6093366999994</v>
      </c>
      <c r="J171" s="129">
        <v>13.28611937</v>
      </c>
      <c r="K171" s="129">
        <v>9217.3232173300003</v>
      </c>
      <c r="L171" s="129">
        <v>4505.0287801100003</v>
      </c>
      <c r="M171" s="129">
        <v>4502.9079306200001</v>
      </c>
      <c r="N171" s="129">
        <v>2.1208494899999999</v>
      </c>
      <c r="O171" s="129">
        <v>0</v>
      </c>
      <c r="P171" s="129">
        <v>0.40330301000000002</v>
      </c>
      <c r="Q171" s="129"/>
      <c r="R171" s="129"/>
      <c r="S171" s="129"/>
    </row>
    <row r="172" spans="1:19" hidden="1" outlineLevel="1">
      <c r="A172" s="9">
        <v>45444</v>
      </c>
      <c r="B172" s="129">
        <v>12986.531077739999</v>
      </c>
      <c r="C172" s="129">
        <v>0.25920442999999999</v>
      </c>
      <c r="D172" s="129">
        <v>0</v>
      </c>
      <c r="E172" s="129">
        <v>0.25920442999999999</v>
      </c>
      <c r="F172" s="129">
        <v>0.110001</v>
      </c>
      <c r="G172" s="129">
        <v>0</v>
      </c>
      <c r="H172" s="129">
        <v>0.110001</v>
      </c>
      <c r="I172" s="129">
        <v>8382.3073361400002</v>
      </c>
      <c r="J172" s="129">
        <v>12.891258260000001</v>
      </c>
      <c r="K172" s="129">
        <v>8369.4160778799996</v>
      </c>
      <c r="L172" s="129">
        <v>4603.8545361699998</v>
      </c>
      <c r="M172" s="129">
        <v>4601.8102620999998</v>
      </c>
      <c r="N172" s="129">
        <v>2.0442740700000002</v>
      </c>
      <c r="O172" s="129">
        <v>0</v>
      </c>
      <c r="P172" s="129">
        <v>0.38055494000000001</v>
      </c>
      <c r="Q172" s="129"/>
      <c r="R172" s="129"/>
      <c r="S172" s="129"/>
    </row>
    <row r="173" spans="1:19" hidden="1" outlineLevel="1">
      <c r="A173" s="9">
        <v>45474</v>
      </c>
      <c r="B173" s="129">
        <v>14434.21156924</v>
      </c>
      <c r="C173" s="129">
        <v>0.19598243000000001</v>
      </c>
      <c r="D173" s="129">
        <v>0</v>
      </c>
      <c r="E173" s="129">
        <v>0.19598243000000001</v>
      </c>
      <c r="F173" s="129">
        <v>0.110001</v>
      </c>
      <c r="G173" s="129">
        <v>0</v>
      </c>
      <c r="H173" s="129">
        <v>0.110001</v>
      </c>
      <c r="I173" s="129">
        <v>9676.88672443</v>
      </c>
      <c r="J173" s="129">
        <v>12.447171470000001</v>
      </c>
      <c r="K173" s="129">
        <v>9664.4395529600006</v>
      </c>
      <c r="L173" s="129">
        <v>4757.0188613800001</v>
      </c>
      <c r="M173" s="129">
        <v>4755.5060571100003</v>
      </c>
      <c r="N173" s="129">
        <v>1.51280427</v>
      </c>
      <c r="O173" s="129">
        <v>0</v>
      </c>
      <c r="P173" s="129">
        <v>0.32682896</v>
      </c>
      <c r="Q173" s="129"/>
      <c r="R173" s="129"/>
      <c r="S173" s="129"/>
    </row>
    <row r="174" spans="1:19" hidden="1" outlineLevel="1">
      <c r="A174" s="9">
        <v>45505</v>
      </c>
      <c r="B174" s="129">
        <v>14933.50462858</v>
      </c>
      <c r="C174" s="129">
        <v>0.18719179</v>
      </c>
      <c r="D174" s="129">
        <v>0</v>
      </c>
      <c r="E174" s="129">
        <v>0.18719179</v>
      </c>
      <c r="F174" s="129">
        <v>0.110001</v>
      </c>
      <c r="G174" s="129">
        <v>0</v>
      </c>
      <c r="H174" s="129">
        <v>0.110001</v>
      </c>
      <c r="I174" s="129">
        <v>10022.63718498</v>
      </c>
      <c r="J174" s="129">
        <v>11.99936786</v>
      </c>
      <c r="K174" s="129">
        <v>10010.637817119999</v>
      </c>
      <c r="L174" s="129">
        <v>4910.5702508100003</v>
      </c>
      <c r="M174" s="129">
        <v>4909.1260844199996</v>
      </c>
      <c r="N174" s="129">
        <v>1.4441663899999999</v>
      </c>
      <c r="O174" s="129">
        <v>0</v>
      </c>
      <c r="P174" s="129">
        <v>0.32442285999999998</v>
      </c>
      <c r="Q174" s="129"/>
      <c r="R174" s="129"/>
      <c r="S174" s="129"/>
    </row>
    <row r="175" spans="1:19" hidden="1" outlineLevel="1">
      <c r="A175" s="9">
        <v>45536</v>
      </c>
      <c r="B175" s="129">
        <v>15218.74772524</v>
      </c>
      <c r="C175" s="129">
        <v>0.13163822999999999</v>
      </c>
      <c r="D175" s="129">
        <v>0</v>
      </c>
      <c r="E175" s="129">
        <v>0.13163822999999999</v>
      </c>
      <c r="F175" s="129">
        <v>0.110001</v>
      </c>
      <c r="G175" s="129">
        <v>0</v>
      </c>
      <c r="H175" s="129">
        <v>0.110001</v>
      </c>
      <c r="I175" s="129">
        <v>10257.5106462</v>
      </c>
      <c r="J175" s="129">
        <v>11.56136248</v>
      </c>
      <c r="K175" s="129">
        <v>10245.94928372</v>
      </c>
      <c r="L175" s="129">
        <v>4960.9954398099999</v>
      </c>
      <c r="M175" s="129">
        <v>4959.6173088699998</v>
      </c>
      <c r="N175" s="129">
        <v>1.3781309399999999</v>
      </c>
      <c r="O175" s="129">
        <v>0</v>
      </c>
      <c r="P175" s="129">
        <v>0.28643851999999997</v>
      </c>
      <c r="Q175" s="129"/>
      <c r="R175" s="129"/>
      <c r="S175" s="129"/>
    </row>
    <row r="176" spans="1:19" hidden="1" outlineLevel="1">
      <c r="A176" s="9">
        <v>45566</v>
      </c>
      <c r="B176" s="129">
        <v>15117.18567447</v>
      </c>
      <c r="C176" s="129">
        <v>4.4627000000000002E-4</v>
      </c>
      <c r="D176" s="129">
        <v>0</v>
      </c>
      <c r="E176" s="129">
        <v>4.4627000000000002E-4</v>
      </c>
      <c r="F176" s="129">
        <v>0.110001</v>
      </c>
      <c r="G176" s="129">
        <v>0</v>
      </c>
      <c r="H176" s="129">
        <v>0.110001</v>
      </c>
      <c r="I176" s="129">
        <v>10093.619867650001</v>
      </c>
      <c r="J176" s="129">
        <v>11.12931461</v>
      </c>
      <c r="K176" s="129">
        <v>10082.490553039999</v>
      </c>
      <c r="L176" s="129">
        <v>5023.4553595500001</v>
      </c>
      <c r="M176" s="129">
        <v>5022.1392787799996</v>
      </c>
      <c r="N176" s="129">
        <v>1.3160807699999999</v>
      </c>
      <c r="O176" s="129">
        <v>0</v>
      </c>
      <c r="P176" s="129">
        <v>0.28243467999999999</v>
      </c>
      <c r="Q176" s="129"/>
      <c r="R176" s="129"/>
      <c r="S176" s="129"/>
    </row>
    <row r="177" spans="1:19">
      <c r="A177" s="9">
        <v>45597</v>
      </c>
      <c r="B177" s="129">
        <v>15664.347032649999</v>
      </c>
      <c r="C177" s="129">
        <v>2.0999999999999999E-5</v>
      </c>
      <c r="D177" s="129">
        <v>0</v>
      </c>
      <c r="E177" s="129">
        <v>2.0999999999999999E-5</v>
      </c>
      <c r="F177" s="129">
        <v>0</v>
      </c>
      <c r="G177" s="129">
        <v>0</v>
      </c>
      <c r="H177" s="129">
        <v>0</v>
      </c>
      <c r="I177" s="129">
        <v>10524.54287261</v>
      </c>
      <c r="J177" s="129">
        <v>24.58628349</v>
      </c>
      <c r="K177" s="129">
        <v>10499.95658912</v>
      </c>
      <c r="L177" s="129">
        <v>5139.8041390400003</v>
      </c>
      <c r="M177" s="129">
        <v>5138.5963404300001</v>
      </c>
      <c r="N177" s="129">
        <v>1.20779861</v>
      </c>
      <c r="O177" s="129">
        <v>0</v>
      </c>
      <c r="P177" s="129">
        <v>0.27913536</v>
      </c>
      <c r="Q177" s="129"/>
      <c r="R177" s="129"/>
      <c r="S177" s="129"/>
    </row>
    <row r="178" spans="1:19">
      <c r="A178" s="9">
        <v>45627</v>
      </c>
      <c r="B178" s="129">
        <v>15692.38406948</v>
      </c>
      <c r="C178" s="129">
        <v>2.1699999999999999E-5</v>
      </c>
      <c r="D178" s="129">
        <v>0</v>
      </c>
      <c r="E178" s="129">
        <v>2.1699999999999999E-5</v>
      </c>
      <c r="F178" s="129">
        <v>0</v>
      </c>
      <c r="G178" s="129">
        <v>0</v>
      </c>
      <c r="H178" s="129">
        <v>0</v>
      </c>
      <c r="I178" s="129">
        <v>10564.934418880001</v>
      </c>
      <c r="J178" s="129">
        <v>23.814870259999999</v>
      </c>
      <c r="K178" s="129">
        <v>10541.119548619999</v>
      </c>
      <c r="L178" s="129">
        <v>5127.4496288999999</v>
      </c>
      <c r="M178" s="129">
        <v>5126.2908501100001</v>
      </c>
      <c r="N178" s="129">
        <v>1.1587787899999999</v>
      </c>
      <c r="O178" s="129">
        <v>0</v>
      </c>
      <c r="P178" s="129">
        <v>0.49150401999999999</v>
      </c>
      <c r="Q178" s="129"/>
      <c r="R178" s="129"/>
      <c r="S178" s="129"/>
    </row>
    <row r="179" spans="1:19">
      <c r="A179" s="9">
        <v>45658</v>
      </c>
      <c r="B179" s="129">
        <v>15505.187217049999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10254.261164940001</v>
      </c>
      <c r="J179" s="129">
        <v>36.825986380000003</v>
      </c>
      <c r="K179" s="129">
        <v>10217.435178559999</v>
      </c>
      <c r="L179" s="129">
        <v>5250.9260521099995</v>
      </c>
      <c r="M179" s="129">
        <v>5249.8230897499998</v>
      </c>
      <c r="N179" s="129">
        <v>1.10296236</v>
      </c>
      <c r="O179" s="129">
        <v>0</v>
      </c>
      <c r="P179" s="129">
        <v>0.41163481000000002</v>
      </c>
      <c r="Q179" s="129"/>
      <c r="R179" s="129"/>
      <c r="S179" s="129"/>
    </row>
    <row r="180" spans="1:19">
      <c r="A180" s="9">
        <v>45689</v>
      </c>
      <c r="B180" s="129">
        <v>15379.558424749999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10074.35223235</v>
      </c>
      <c r="J180" s="129">
        <v>30.885385960000001</v>
      </c>
      <c r="K180" s="129">
        <v>10043.46684639</v>
      </c>
      <c r="L180" s="129">
        <v>5305.2061924</v>
      </c>
      <c r="M180" s="129">
        <v>5304.1467164599999</v>
      </c>
      <c r="N180" s="129">
        <v>1.05947594</v>
      </c>
      <c r="O180" s="129">
        <v>0</v>
      </c>
      <c r="P180" s="129">
        <v>0.42417531000000003</v>
      </c>
      <c r="Q180" s="129"/>
      <c r="R180" s="129"/>
      <c r="S180" s="129"/>
    </row>
    <row r="181" spans="1:19">
      <c r="A181" s="9">
        <v>45717</v>
      </c>
      <c r="B181" s="129">
        <v>14925.945705190001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9483.2102896899996</v>
      </c>
      <c r="J181" s="129">
        <v>28.954388040000001</v>
      </c>
      <c r="K181" s="129">
        <v>9454.2559016499999</v>
      </c>
      <c r="L181" s="129">
        <v>5442.7354155000003</v>
      </c>
      <c r="M181" s="129">
        <v>5441.7176261699997</v>
      </c>
      <c r="N181" s="129">
        <v>1.01778933</v>
      </c>
      <c r="O181" s="129">
        <v>0</v>
      </c>
      <c r="P181" s="129">
        <v>0.40664438000000003</v>
      </c>
      <c r="Q181" s="129"/>
      <c r="R181" s="129"/>
      <c r="S181" s="129"/>
    </row>
    <row r="182" spans="1:19">
      <c r="A182" s="9">
        <v>45748</v>
      </c>
      <c r="B182" s="129">
        <v>14923.177152619999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9412.8235233800006</v>
      </c>
      <c r="J182" s="129">
        <v>28.477577109999999</v>
      </c>
      <c r="K182" s="129">
        <v>9384.3459462699993</v>
      </c>
      <c r="L182" s="129">
        <v>5510.3536292400004</v>
      </c>
      <c r="M182" s="129">
        <v>5509.3796055900002</v>
      </c>
      <c r="N182" s="129">
        <v>0.97402365000000002</v>
      </c>
      <c r="O182" s="129">
        <v>0</v>
      </c>
      <c r="P182" s="129">
        <v>0.36788766000000001</v>
      </c>
      <c r="Q182" s="129"/>
      <c r="R182" s="129"/>
      <c r="S182" s="129"/>
    </row>
    <row r="183" spans="1:19">
      <c r="A183" s="9">
        <v>45778</v>
      </c>
      <c r="B183" s="129">
        <v>15174.853704270001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9529.5865589000005</v>
      </c>
      <c r="J183" s="129">
        <v>29.49195555</v>
      </c>
      <c r="K183" s="129">
        <v>9500.0946033500004</v>
      </c>
      <c r="L183" s="129">
        <v>5645.2671453700004</v>
      </c>
      <c r="M183" s="129">
        <v>5644.3359668000003</v>
      </c>
      <c r="N183" s="129">
        <v>0.93117857000000004</v>
      </c>
      <c r="O183" s="129">
        <v>0</v>
      </c>
      <c r="P183" s="129">
        <v>0.21122468999999999</v>
      </c>
      <c r="Q183" s="129"/>
      <c r="R183" s="129"/>
      <c r="S183" s="129"/>
    </row>
    <row r="184" spans="1:19">
      <c r="A184" s="9">
        <v>45809</v>
      </c>
      <c r="B184" s="129">
        <v>16220.91291985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10466.426040570001</v>
      </c>
      <c r="J184" s="129">
        <v>40.226588829999997</v>
      </c>
      <c r="K184" s="129">
        <v>10426.19945174</v>
      </c>
      <c r="L184" s="129">
        <v>5754.4868792799998</v>
      </c>
      <c r="M184" s="129">
        <v>5753.5986105800002</v>
      </c>
      <c r="N184" s="129">
        <v>0.88826870000000002</v>
      </c>
      <c r="O184" s="129">
        <v>0</v>
      </c>
      <c r="P184" s="129">
        <v>0.20383609</v>
      </c>
      <c r="Q184" s="129"/>
      <c r="R184" s="129"/>
      <c r="S184" s="129"/>
    </row>
    <row r="185" spans="1:19">
      <c r="A185" s="9">
        <v>45839</v>
      </c>
      <c r="B185" s="129">
        <v>17290.524150019999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11385.09148519</v>
      </c>
      <c r="J185" s="129">
        <v>31.607834010000001</v>
      </c>
      <c r="K185" s="129">
        <v>11353.48365118</v>
      </c>
      <c r="L185" s="129">
        <v>5905.4326648300002</v>
      </c>
      <c r="M185" s="129">
        <v>5904.5861108199997</v>
      </c>
      <c r="N185" s="129">
        <v>0.84655400999999997</v>
      </c>
      <c r="O185" s="129">
        <v>0</v>
      </c>
      <c r="P185" s="129">
        <v>0.19612978</v>
      </c>
      <c r="Q185" s="129"/>
      <c r="R185" s="129"/>
      <c r="S185" s="129"/>
    </row>
    <row r="186" spans="1:19">
      <c r="A186" s="9">
        <v>45870</v>
      </c>
      <c r="B186" s="129">
        <v>19118.28895065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13069.627829520001</v>
      </c>
      <c r="J186" s="129">
        <v>34.143982700000002</v>
      </c>
      <c r="K186" s="129">
        <v>13035.48384682</v>
      </c>
      <c r="L186" s="129">
        <v>6048.6611211299996</v>
      </c>
      <c r="M186" s="129">
        <v>6047.8481483200003</v>
      </c>
      <c r="N186" s="129">
        <v>0.81297280999999999</v>
      </c>
      <c r="O186" s="129">
        <v>0</v>
      </c>
      <c r="P186" s="129">
        <v>0.18893354000000001</v>
      </c>
      <c r="Q186" s="129"/>
      <c r="R186" s="129"/>
      <c r="S186" s="129"/>
    </row>
    <row r="187" spans="1:19">
      <c r="A187" s="9">
        <v>45901</v>
      </c>
      <c r="B187" s="129">
        <v>19774.23846597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13641.568899530001</v>
      </c>
      <c r="J187" s="129">
        <v>33.776906650000001</v>
      </c>
      <c r="K187" s="129">
        <v>13607.79199288</v>
      </c>
      <c r="L187" s="129">
        <v>6132.6695664400004</v>
      </c>
      <c r="M187" s="129">
        <v>6131.8886087800001</v>
      </c>
      <c r="N187" s="129">
        <v>0.78095766</v>
      </c>
      <c r="O187" s="129">
        <v>0</v>
      </c>
      <c r="P187" s="129">
        <v>0.10970765</v>
      </c>
      <c r="Q187" s="129"/>
      <c r="R187" s="129"/>
      <c r="S187" s="129"/>
    </row>
    <row r="188" spans="1:19">
      <c r="A188" s="9">
        <v>45931</v>
      </c>
      <c r="B188" s="129">
        <v>19761.75149785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13562.47987155</v>
      </c>
      <c r="J188" s="129">
        <v>33.56406252</v>
      </c>
      <c r="K188" s="129">
        <v>13528.915809030001</v>
      </c>
      <c r="L188" s="129">
        <v>6199.2716263000002</v>
      </c>
      <c r="M188" s="129">
        <v>6198.5580136600001</v>
      </c>
      <c r="N188" s="129">
        <v>0.71361264000000002</v>
      </c>
      <c r="O188" s="129">
        <v>0</v>
      </c>
      <c r="P188" s="129">
        <v>0.10480887</v>
      </c>
      <c r="Q188" s="129"/>
      <c r="R188" s="129"/>
      <c r="S188" s="129"/>
    </row>
    <row r="189" spans="1:19">
      <c r="A189" s="9">
        <v>45962</v>
      </c>
      <c r="B189" s="129">
        <v>20398.74131429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14066.355419580001</v>
      </c>
      <c r="J189" s="129">
        <v>34.048869660000001</v>
      </c>
      <c r="K189" s="129">
        <v>14032.30654992</v>
      </c>
      <c r="L189" s="129">
        <v>6332.3858947099998</v>
      </c>
      <c r="M189" s="129">
        <v>6331.7364040800003</v>
      </c>
      <c r="N189" s="129">
        <v>0.64949062999999996</v>
      </c>
      <c r="O189" s="129">
        <v>0</v>
      </c>
      <c r="P189" s="129">
        <v>0.10417025000000001</v>
      </c>
      <c r="Q189" s="129"/>
      <c r="R189" s="129"/>
      <c r="S189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2803.4378432799999</v>
      </c>
      <c r="C11" s="35">
        <f>G11+K11</f>
        <v>992.97915714999999</v>
      </c>
      <c r="D11" s="35">
        <f t="shared" ref="D11:E11" si="0">H11+L11</f>
        <v>1074.4576878</v>
      </c>
      <c r="E11" s="35">
        <f t="shared" si="0"/>
        <v>736.00099833000002</v>
      </c>
      <c r="F11" s="35">
        <v>1742.2767510799999</v>
      </c>
      <c r="G11" s="35">
        <v>809.35245464000002</v>
      </c>
      <c r="H11" s="35">
        <v>533.86599573000001</v>
      </c>
      <c r="I11" s="35">
        <v>399.05830071000003</v>
      </c>
      <c r="J11" s="35">
        <v>1061.1610922</v>
      </c>
      <c r="K11" s="35">
        <v>183.62670251</v>
      </c>
      <c r="L11" s="35">
        <v>540.59169207000002</v>
      </c>
      <c r="M11" s="35">
        <v>336.94269761999999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2501.2186974900001</v>
      </c>
      <c r="C12" s="35">
        <f t="shared" ref="C12:C67" si="1">G12+K12</f>
        <v>866.32565001</v>
      </c>
      <c r="D12" s="35">
        <f t="shared" ref="D12:D67" si="2">H12+L12</f>
        <v>1149.66844023</v>
      </c>
      <c r="E12" s="35">
        <f t="shared" ref="E12:E67" si="3">I12+M12</f>
        <v>485.22460724999996</v>
      </c>
      <c r="F12" s="35">
        <v>1391.1353645500001</v>
      </c>
      <c r="G12" s="35">
        <v>684.04798491999998</v>
      </c>
      <c r="H12" s="35">
        <v>536.18016863000003</v>
      </c>
      <c r="I12" s="35">
        <v>170.90721099999999</v>
      </c>
      <c r="J12" s="35">
        <v>1110.08333294</v>
      </c>
      <c r="K12" s="35">
        <v>182.27766509</v>
      </c>
      <c r="L12" s="35">
        <v>613.48827159999996</v>
      </c>
      <c r="M12" s="35">
        <v>314.31739625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2746.98833517</v>
      </c>
      <c r="C13" s="35">
        <f t="shared" si="1"/>
        <v>1018.19692775</v>
      </c>
      <c r="D13" s="35">
        <f t="shared" si="2"/>
        <v>1241.7628831699999</v>
      </c>
      <c r="E13" s="35">
        <f t="shared" si="3"/>
        <v>487.02852425000003</v>
      </c>
      <c r="F13" s="35">
        <v>1584.2835547699999</v>
      </c>
      <c r="G13" s="35">
        <v>833.37538242999995</v>
      </c>
      <c r="H13" s="35">
        <v>581.63448503999996</v>
      </c>
      <c r="I13" s="35">
        <v>169.27368730000001</v>
      </c>
      <c r="J13" s="35">
        <v>1162.7047803999999</v>
      </c>
      <c r="K13" s="35">
        <v>184.82154532000001</v>
      </c>
      <c r="L13" s="35">
        <v>660.12839813000005</v>
      </c>
      <c r="M13" s="35">
        <v>317.75483695000003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2805.6574067000001</v>
      </c>
      <c r="C14" s="35">
        <f t="shared" si="1"/>
        <v>1076.1985668299999</v>
      </c>
      <c r="D14" s="35">
        <f t="shared" si="2"/>
        <v>1251.06305806</v>
      </c>
      <c r="E14" s="35">
        <f t="shared" si="3"/>
        <v>478.39578181000002</v>
      </c>
      <c r="F14" s="35">
        <v>1656.51172202</v>
      </c>
      <c r="G14" s="35">
        <v>890.08444278000002</v>
      </c>
      <c r="H14" s="35">
        <v>600.03069131999996</v>
      </c>
      <c r="I14" s="35">
        <v>166.39658792</v>
      </c>
      <c r="J14" s="35">
        <v>1149.1456846799999</v>
      </c>
      <c r="K14" s="35">
        <v>186.11412404999999</v>
      </c>
      <c r="L14" s="35">
        <v>651.03236674000004</v>
      </c>
      <c r="M14" s="35">
        <v>311.99919389000002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2775.2157862099998</v>
      </c>
      <c r="C15" s="35">
        <f t="shared" si="1"/>
        <v>1069.4762985</v>
      </c>
      <c r="D15" s="35">
        <f t="shared" si="2"/>
        <v>1228.7480875400001</v>
      </c>
      <c r="E15" s="35">
        <f t="shared" si="3"/>
        <v>476.99140016999996</v>
      </c>
      <c r="F15" s="35">
        <v>1655.72597109</v>
      </c>
      <c r="G15" s="35">
        <v>906.51952846999995</v>
      </c>
      <c r="H15" s="35">
        <v>583.28650563999997</v>
      </c>
      <c r="I15" s="35">
        <v>165.91993697999999</v>
      </c>
      <c r="J15" s="35">
        <v>1119.48981512</v>
      </c>
      <c r="K15" s="35">
        <v>162.95677003</v>
      </c>
      <c r="L15" s="35">
        <v>645.46158190000006</v>
      </c>
      <c r="M15" s="35">
        <v>311.07146318999997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2840.9108354499999</v>
      </c>
      <c r="C16" s="35">
        <f t="shared" si="1"/>
        <v>1072.03309418</v>
      </c>
      <c r="D16" s="35">
        <f t="shared" si="2"/>
        <v>1267.2334131499999</v>
      </c>
      <c r="E16" s="35">
        <f t="shared" si="3"/>
        <v>501.64432812000001</v>
      </c>
      <c r="F16" s="35">
        <v>1719.6114120499999</v>
      </c>
      <c r="G16" s="35">
        <v>914.68935437000005</v>
      </c>
      <c r="H16" s="35">
        <v>641.34125946999995</v>
      </c>
      <c r="I16" s="35">
        <v>163.58079821000001</v>
      </c>
      <c r="J16" s="35">
        <v>1121.2994234</v>
      </c>
      <c r="K16" s="35">
        <v>157.34373980999999</v>
      </c>
      <c r="L16" s="35">
        <v>625.89215367999998</v>
      </c>
      <c r="M16" s="35">
        <v>338.06352991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2729.5551887800002</v>
      </c>
      <c r="C17" s="35">
        <f t="shared" si="1"/>
        <v>960.64631580000002</v>
      </c>
      <c r="D17" s="35">
        <f t="shared" si="2"/>
        <v>1273.3355020399999</v>
      </c>
      <c r="E17" s="35">
        <f t="shared" si="3"/>
        <v>495.57337094000002</v>
      </c>
      <c r="F17" s="35">
        <v>1602.90357739</v>
      </c>
      <c r="G17" s="35">
        <v>803.40699196000003</v>
      </c>
      <c r="H17" s="35">
        <v>639.43520964000004</v>
      </c>
      <c r="I17" s="35">
        <v>160.06137579</v>
      </c>
      <c r="J17" s="35">
        <v>1126.65161139</v>
      </c>
      <c r="K17" s="35">
        <v>157.23932384</v>
      </c>
      <c r="L17" s="35">
        <v>633.90029240000001</v>
      </c>
      <c r="M17" s="35">
        <v>335.51199515000002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2885.8467920600001</v>
      </c>
      <c r="C18" s="35">
        <f t="shared" si="1"/>
        <v>1044.3393136</v>
      </c>
      <c r="D18" s="35">
        <f t="shared" si="2"/>
        <v>1332.29005117</v>
      </c>
      <c r="E18" s="35">
        <f t="shared" si="3"/>
        <v>509.21742728999999</v>
      </c>
      <c r="F18" s="35">
        <v>1766.45938647</v>
      </c>
      <c r="G18" s="35">
        <v>910.25705446999996</v>
      </c>
      <c r="H18" s="35">
        <v>697.99085048999996</v>
      </c>
      <c r="I18" s="35">
        <v>158.21148151</v>
      </c>
      <c r="J18" s="35">
        <v>1119.3874055900001</v>
      </c>
      <c r="K18" s="35">
        <v>134.08225913000001</v>
      </c>
      <c r="L18" s="35">
        <v>634.29920068000001</v>
      </c>
      <c r="M18" s="35">
        <v>351.00594577999999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2892.8137587699998</v>
      </c>
      <c r="C19" s="35">
        <f t="shared" si="1"/>
        <v>991.41582612999991</v>
      </c>
      <c r="D19" s="35">
        <f t="shared" si="2"/>
        <v>1437.5122854799999</v>
      </c>
      <c r="E19" s="35">
        <f t="shared" si="3"/>
        <v>463.88564715999996</v>
      </c>
      <c r="F19" s="35">
        <v>1854.47930172</v>
      </c>
      <c r="G19" s="35">
        <v>858.84661029999995</v>
      </c>
      <c r="H19" s="35">
        <v>811.45409030999997</v>
      </c>
      <c r="I19" s="35">
        <v>184.17860110999999</v>
      </c>
      <c r="J19" s="35">
        <v>1038.3344570500001</v>
      </c>
      <c r="K19" s="35">
        <v>132.56921582999999</v>
      </c>
      <c r="L19" s="35">
        <v>626.05819516999998</v>
      </c>
      <c r="M19" s="35">
        <v>279.70704604999997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3020.5952876400002</v>
      </c>
      <c r="C20" s="35">
        <f t="shared" si="1"/>
        <v>1108.9305142399999</v>
      </c>
      <c r="D20" s="35">
        <f t="shared" si="2"/>
        <v>1449.1403037299999</v>
      </c>
      <c r="E20" s="35">
        <f t="shared" si="3"/>
        <v>462.52446967000003</v>
      </c>
      <c r="F20" s="35">
        <v>1939.7413739900001</v>
      </c>
      <c r="G20" s="35">
        <v>942.12285502999998</v>
      </c>
      <c r="H20" s="35">
        <v>821.92412536999996</v>
      </c>
      <c r="I20" s="35">
        <v>175.69439359</v>
      </c>
      <c r="J20" s="35">
        <v>1080.8539136500001</v>
      </c>
      <c r="K20" s="35">
        <v>166.80765921</v>
      </c>
      <c r="L20" s="35">
        <v>627.21617835999996</v>
      </c>
      <c r="M20" s="35">
        <v>286.83007608000003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2893.9240867200001</v>
      </c>
      <c r="C21" s="35">
        <f t="shared" si="1"/>
        <v>1034.41012467</v>
      </c>
      <c r="D21" s="35">
        <f t="shared" si="2"/>
        <v>1411.83031157</v>
      </c>
      <c r="E21" s="35">
        <f t="shared" si="3"/>
        <v>447.68365047999998</v>
      </c>
      <c r="F21" s="35">
        <v>1851.4029485999999</v>
      </c>
      <c r="G21" s="35">
        <v>880.70843403000003</v>
      </c>
      <c r="H21" s="35">
        <v>797.41996768000001</v>
      </c>
      <c r="I21" s="35">
        <v>173.27454689000001</v>
      </c>
      <c r="J21" s="35">
        <v>1042.5211381199999</v>
      </c>
      <c r="K21" s="35">
        <v>153.70169064000001</v>
      </c>
      <c r="L21" s="35">
        <v>614.41034389000004</v>
      </c>
      <c r="M21" s="35">
        <v>274.40910358999997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2995.0712979700002</v>
      </c>
      <c r="C22" s="35">
        <f t="shared" si="1"/>
        <v>1192.6560335200002</v>
      </c>
      <c r="D22" s="35">
        <f t="shared" si="2"/>
        <v>1364.23007968</v>
      </c>
      <c r="E22" s="35">
        <f t="shared" si="3"/>
        <v>438.18518476999998</v>
      </c>
      <c r="F22" s="35">
        <v>1895.2444680599999</v>
      </c>
      <c r="G22" s="35">
        <v>968.00741301000005</v>
      </c>
      <c r="H22" s="35">
        <v>754.05316842000002</v>
      </c>
      <c r="I22" s="35">
        <v>173.18388662999999</v>
      </c>
      <c r="J22" s="35">
        <v>1099.82682991</v>
      </c>
      <c r="K22" s="35">
        <v>224.64862051</v>
      </c>
      <c r="L22" s="35">
        <v>610.17691126</v>
      </c>
      <c r="M22" s="35">
        <v>265.00129814000002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2912.7152107299999</v>
      </c>
      <c r="C23" s="35">
        <f t="shared" si="1"/>
        <v>1146.3656784</v>
      </c>
      <c r="D23" s="35">
        <f t="shared" si="2"/>
        <v>1330.8722204599999</v>
      </c>
      <c r="E23" s="35">
        <f t="shared" si="3"/>
        <v>435.47731186999999</v>
      </c>
      <c r="F23" s="35">
        <v>1801.7361498499999</v>
      </c>
      <c r="G23" s="35">
        <v>917.92616248000002</v>
      </c>
      <c r="H23" s="35">
        <v>710.32274781000001</v>
      </c>
      <c r="I23" s="35">
        <v>173.48723956000001</v>
      </c>
      <c r="J23" s="35">
        <v>1110.9790608799999</v>
      </c>
      <c r="K23" s="35">
        <v>228.43951591999999</v>
      </c>
      <c r="L23" s="35">
        <v>620.54947264999998</v>
      </c>
      <c r="M23" s="35">
        <v>261.99007231000002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2870.6668267499999</v>
      </c>
      <c r="C24" s="35">
        <f t="shared" si="1"/>
        <v>1115.1095857400001</v>
      </c>
      <c r="D24" s="35">
        <f t="shared" si="2"/>
        <v>1319.6129068199998</v>
      </c>
      <c r="E24" s="35">
        <f t="shared" si="3"/>
        <v>435.94433419000001</v>
      </c>
      <c r="F24" s="35">
        <v>1771.45982959</v>
      </c>
      <c r="G24" s="35">
        <v>886.02091163</v>
      </c>
      <c r="H24" s="35">
        <v>709.38633104999997</v>
      </c>
      <c r="I24" s="35">
        <v>176.05258691</v>
      </c>
      <c r="J24" s="35">
        <v>1099.2069971599999</v>
      </c>
      <c r="K24" s="35">
        <v>229.08867411</v>
      </c>
      <c r="L24" s="35">
        <v>610.22657576999995</v>
      </c>
      <c r="M24" s="35">
        <v>259.89174728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2842.5993070999998</v>
      </c>
      <c r="C25" s="35">
        <f t="shared" si="1"/>
        <v>791.61347975000001</v>
      </c>
      <c r="D25" s="35">
        <f t="shared" si="2"/>
        <v>1637.1664305300001</v>
      </c>
      <c r="E25" s="35">
        <f t="shared" si="3"/>
        <v>413.81939682000001</v>
      </c>
      <c r="F25" s="35">
        <v>1784.0997856399999</v>
      </c>
      <c r="G25" s="35">
        <v>569.77008074000003</v>
      </c>
      <c r="H25" s="35">
        <v>1027.2038413400001</v>
      </c>
      <c r="I25" s="35">
        <v>187.12586356</v>
      </c>
      <c r="J25" s="35">
        <v>1058.4995214600001</v>
      </c>
      <c r="K25" s="35">
        <v>221.84339901000001</v>
      </c>
      <c r="L25" s="35">
        <v>609.96258919000002</v>
      </c>
      <c r="M25" s="35">
        <v>226.69353326000001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2824.5388693599998</v>
      </c>
      <c r="C26" s="35">
        <f t="shared" si="1"/>
        <v>752.22042040000008</v>
      </c>
      <c r="D26" s="35">
        <f t="shared" si="2"/>
        <v>1690.0693137400001</v>
      </c>
      <c r="E26" s="35">
        <f t="shared" si="3"/>
        <v>382.24913521999997</v>
      </c>
      <c r="F26" s="35">
        <v>1824.3838000799999</v>
      </c>
      <c r="G26" s="35">
        <v>586.41788870000005</v>
      </c>
      <c r="H26" s="35">
        <v>1080.1753006900001</v>
      </c>
      <c r="I26" s="35">
        <v>157.79061068999999</v>
      </c>
      <c r="J26" s="35">
        <v>1000.15506928</v>
      </c>
      <c r="K26" s="35">
        <v>165.8025317</v>
      </c>
      <c r="L26" s="35">
        <v>609.89401305000001</v>
      </c>
      <c r="M26" s="35">
        <v>224.45852453000001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2852.2578164400002</v>
      </c>
      <c r="C27" s="35">
        <f t="shared" si="1"/>
        <v>1054.27718284</v>
      </c>
      <c r="D27" s="35">
        <f t="shared" si="2"/>
        <v>1421.5618045899998</v>
      </c>
      <c r="E27" s="35">
        <f t="shared" si="3"/>
        <v>376.41882901000002</v>
      </c>
      <c r="F27" s="35">
        <v>1851.26901318</v>
      </c>
      <c r="G27" s="35">
        <v>615.76011385000004</v>
      </c>
      <c r="H27" s="35">
        <v>1078.1972182699999</v>
      </c>
      <c r="I27" s="35">
        <v>157.31168106000001</v>
      </c>
      <c r="J27" s="35">
        <v>1000.9888032600001</v>
      </c>
      <c r="K27" s="35">
        <v>438.51706898999998</v>
      </c>
      <c r="L27" s="35">
        <v>343.36458632</v>
      </c>
      <c r="M27" s="35">
        <v>219.10714795000001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2970.9997062000002</v>
      </c>
      <c r="C28" s="35">
        <f t="shared" si="1"/>
        <v>1145.3049471899999</v>
      </c>
      <c r="D28" s="35">
        <f t="shared" si="2"/>
        <v>1439.2438420400001</v>
      </c>
      <c r="E28" s="35">
        <f t="shared" si="3"/>
        <v>386.45091696999998</v>
      </c>
      <c r="F28" s="35">
        <v>1812.5722695300001</v>
      </c>
      <c r="G28" s="35">
        <v>579.97157872000002</v>
      </c>
      <c r="H28" s="35">
        <v>1066.0148116400001</v>
      </c>
      <c r="I28" s="35">
        <v>166.58587917</v>
      </c>
      <c r="J28" s="35">
        <v>1158.4274366699999</v>
      </c>
      <c r="K28" s="35">
        <v>565.33336846999998</v>
      </c>
      <c r="L28" s="35">
        <v>373.2290304</v>
      </c>
      <c r="M28" s="35">
        <v>219.86503780000001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3161.9330668100001</v>
      </c>
      <c r="C29" s="35">
        <f t="shared" si="1"/>
        <v>1337.4133006100001</v>
      </c>
      <c r="D29" s="35">
        <f t="shared" si="2"/>
        <v>1430.4344853500002</v>
      </c>
      <c r="E29" s="35">
        <f t="shared" si="3"/>
        <v>394.08528085</v>
      </c>
      <c r="F29" s="35">
        <v>1821.94366494</v>
      </c>
      <c r="G29" s="35">
        <v>603.17243244999997</v>
      </c>
      <c r="H29" s="35">
        <v>1044.6239958900001</v>
      </c>
      <c r="I29" s="35">
        <v>174.14723660000001</v>
      </c>
      <c r="J29" s="35">
        <v>1339.9894018699999</v>
      </c>
      <c r="K29" s="35">
        <v>734.24086815999999</v>
      </c>
      <c r="L29" s="35">
        <v>385.81048945999999</v>
      </c>
      <c r="M29" s="35">
        <v>219.93804424999999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3215.1197901400001</v>
      </c>
      <c r="C30" s="35">
        <f t="shared" si="1"/>
        <v>1377.2391458</v>
      </c>
      <c r="D30" s="35">
        <f t="shared" si="2"/>
        <v>1450.86151522</v>
      </c>
      <c r="E30" s="35">
        <f t="shared" si="3"/>
        <v>387.01912912</v>
      </c>
      <c r="F30" s="35">
        <v>1856.66469416</v>
      </c>
      <c r="G30" s="35">
        <v>633.51412536999999</v>
      </c>
      <c r="H30" s="35">
        <v>1054.5457943199999</v>
      </c>
      <c r="I30" s="35">
        <v>168.60477447</v>
      </c>
      <c r="J30" s="35">
        <v>1358.4550959799999</v>
      </c>
      <c r="K30" s="35">
        <v>743.72502042999997</v>
      </c>
      <c r="L30" s="35">
        <v>396.31572089999997</v>
      </c>
      <c r="M30" s="35">
        <v>218.41435465000001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3227.4021722500001</v>
      </c>
      <c r="C31" s="35">
        <f t="shared" si="1"/>
        <v>1364.92519515</v>
      </c>
      <c r="D31" s="35">
        <f t="shared" si="2"/>
        <v>1477.5070748200001</v>
      </c>
      <c r="E31" s="35">
        <f t="shared" si="3"/>
        <v>384.96990228000004</v>
      </c>
      <c r="F31" s="35">
        <v>1849.06799344</v>
      </c>
      <c r="G31" s="35">
        <v>631.00296805000005</v>
      </c>
      <c r="H31" s="35">
        <v>1064.2242482500001</v>
      </c>
      <c r="I31" s="35">
        <v>153.84077714</v>
      </c>
      <c r="J31" s="35">
        <v>1378.3341788099999</v>
      </c>
      <c r="K31" s="35">
        <v>733.92222709999999</v>
      </c>
      <c r="L31" s="35">
        <v>413.28282657</v>
      </c>
      <c r="M31" s="35">
        <v>231.12912514000001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3275.6521525399999</v>
      </c>
      <c r="C32" s="35">
        <f t="shared" si="1"/>
        <v>1385.88235132</v>
      </c>
      <c r="D32" s="35">
        <f t="shared" si="2"/>
        <v>1491.97575069</v>
      </c>
      <c r="E32" s="35">
        <f t="shared" si="3"/>
        <v>397.79405052999999</v>
      </c>
      <c r="F32" s="35">
        <v>1864.01559034</v>
      </c>
      <c r="G32" s="35">
        <v>634.39912521999997</v>
      </c>
      <c r="H32" s="35">
        <v>1051.48901998</v>
      </c>
      <c r="I32" s="35">
        <v>178.12744513999999</v>
      </c>
      <c r="J32" s="35">
        <v>1411.6365622000001</v>
      </c>
      <c r="K32" s="35">
        <v>751.48322610000002</v>
      </c>
      <c r="L32" s="35">
        <v>440.48673071000002</v>
      </c>
      <c r="M32" s="35">
        <v>219.66660539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3288.1999170300001</v>
      </c>
      <c r="C33" s="35">
        <f t="shared" si="1"/>
        <v>1402.0085550899998</v>
      </c>
      <c r="D33" s="35">
        <f t="shared" si="2"/>
        <v>1575.8342326099998</v>
      </c>
      <c r="E33" s="35">
        <f t="shared" si="3"/>
        <v>310.35712933000002</v>
      </c>
      <c r="F33" s="35">
        <v>1885.8702861300001</v>
      </c>
      <c r="G33" s="35">
        <v>630.43627992999996</v>
      </c>
      <c r="H33" s="35">
        <v>1119.5872073999999</v>
      </c>
      <c r="I33" s="35">
        <v>135.84679879999999</v>
      </c>
      <c r="J33" s="35">
        <v>1402.3296309</v>
      </c>
      <c r="K33" s="35">
        <v>771.57227516</v>
      </c>
      <c r="L33" s="35">
        <v>456.24702521</v>
      </c>
      <c r="M33" s="35">
        <v>174.51033053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3319.5274939300002</v>
      </c>
      <c r="C34" s="35">
        <f t="shared" si="1"/>
        <v>1381.48055269</v>
      </c>
      <c r="D34" s="35">
        <f t="shared" si="2"/>
        <v>1664.7259523500002</v>
      </c>
      <c r="E34" s="35">
        <f t="shared" si="3"/>
        <v>273.32098889000002</v>
      </c>
      <c r="F34" s="35">
        <v>1911.01115521</v>
      </c>
      <c r="G34" s="35">
        <v>620.69791316999999</v>
      </c>
      <c r="H34" s="35">
        <v>1143.3427748300001</v>
      </c>
      <c r="I34" s="35">
        <v>146.97046721000001</v>
      </c>
      <c r="J34" s="35">
        <v>1408.51633872</v>
      </c>
      <c r="K34" s="35">
        <v>760.78263951999998</v>
      </c>
      <c r="L34" s="35">
        <v>521.38317752</v>
      </c>
      <c r="M34" s="35">
        <v>126.35052168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3284.4903183599999</v>
      </c>
      <c r="C35" s="35">
        <f t="shared" si="1"/>
        <v>1339.17147424</v>
      </c>
      <c r="D35" s="35">
        <f t="shared" si="2"/>
        <v>1680.8380889499999</v>
      </c>
      <c r="E35" s="35">
        <f t="shared" si="3"/>
        <v>264.48075517000001</v>
      </c>
      <c r="F35" s="35">
        <v>1909.75210485</v>
      </c>
      <c r="G35" s="35">
        <v>616.73390534999999</v>
      </c>
      <c r="H35" s="35">
        <v>1152.10754561</v>
      </c>
      <c r="I35" s="35">
        <v>140.91065388999999</v>
      </c>
      <c r="J35" s="35">
        <v>1374.7382135099999</v>
      </c>
      <c r="K35" s="35">
        <v>722.43756888999997</v>
      </c>
      <c r="L35" s="35">
        <v>528.73054334000005</v>
      </c>
      <c r="M35" s="35">
        <v>123.57010128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3330.9878207800002</v>
      </c>
      <c r="C36" s="35">
        <f t="shared" si="1"/>
        <v>1401.8800127899999</v>
      </c>
      <c r="D36" s="35">
        <f t="shared" si="2"/>
        <v>1679.8149635899999</v>
      </c>
      <c r="E36" s="35">
        <f t="shared" si="3"/>
        <v>249.29284440000001</v>
      </c>
      <c r="F36" s="35">
        <v>1881.601694</v>
      </c>
      <c r="G36" s="35">
        <v>614.04462483999998</v>
      </c>
      <c r="H36" s="35">
        <v>1142.4347542099999</v>
      </c>
      <c r="I36" s="35">
        <v>125.12231495</v>
      </c>
      <c r="J36" s="35">
        <v>1449.38612678</v>
      </c>
      <c r="K36" s="35">
        <v>787.83538795000004</v>
      </c>
      <c r="L36" s="35">
        <v>537.38020938</v>
      </c>
      <c r="M36" s="35">
        <v>124.17052945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3180.7684887300002</v>
      </c>
      <c r="C37" s="35">
        <f t="shared" si="1"/>
        <v>1381.3818531300001</v>
      </c>
      <c r="D37" s="35">
        <f t="shared" si="2"/>
        <v>1561.9967455399999</v>
      </c>
      <c r="E37" s="35">
        <f t="shared" si="3"/>
        <v>237.38989006</v>
      </c>
      <c r="F37" s="35">
        <v>1834.35455652</v>
      </c>
      <c r="G37" s="35">
        <v>611.38268801000004</v>
      </c>
      <c r="H37" s="35">
        <v>1106.9415056299999</v>
      </c>
      <c r="I37" s="35">
        <v>116.03036288</v>
      </c>
      <c r="J37" s="35">
        <v>1346.41393221</v>
      </c>
      <c r="K37" s="35">
        <v>769.99916512000004</v>
      </c>
      <c r="L37" s="35">
        <v>455.05523991000001</v>
      </c>
      <c r="M37" s="35">
        <v>121.35952718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3198.41277618</v>
      </c>
      <c r="C38" s="35">
        <f t="shared" si="1"/>
        <v>1278.5217093900001</v>
      </c>
      <c r="D38" s="35">
        <f t="shared" si="2"/>
        <v>1692.1594871</v>
      </c>
      <c r="E38" s="35">
        <f t="shared" si="3"/>
        <v>227.73157968999999</v>
      </c>
      <c r="F38" s="35">
        <v>1833.12991827</v>
      </c>
      <c r="G38" s="35">
        <v>653.08247641000003</v>
      </c>
      <c r="H38" s="35">
        <v>1068.62761237</v>
      </c>
      <c r="I38" s="35">
        <v>111.41982949</v>
      </c>
      <c r="J38" s="35">
        <v>1365.2828579100001</v>
      </c>
      <c r="K38" s="35">
        <v>625.43923298000004</v>
      </c>
      <c r="L38" s="35">
        <v>623.53187473000003</v>
      </c>
      <c r="M38" s="35">
        <v>116.31175020000001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3262.56110214</v>
      </c>
      <c r="C39" s="35">
        <f t="shared" si="1"/>
        <v>1396.0889415199999</v>
      </c>
      <c r="D39" s="35">
        <f t="shared" si="2"/>
        <v>1703.9359468100001</v>
      </c>
      <c r="E39" s="35">
        <f t="shared" si="3"/>
        <v>162.53621380999999</v>
      </c>
      <c r="F39" s="35">
        <v>1894.39534028</v>
      </c>
      <c r="G39" s="35">
        <v>761.88191847999997</v>
      </c>
      <c r="H39" s="35">
        <v>1043.9192556</v>
      </c>
      <c r="I39" s="35">
        <v>88.594166200000004</v>
      </c>
      <c r="J39" s="35">
        <v>1368.16576186</v>
      </c>
      <c r="K39" s="35">
        <v>634.20702303999997</v>
      </c>
      <c r="L39" s="35">
        <v>660.01669120999998</v>
      </c>
      <c r="M39" s="35">
        <v>73.942047610000003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3357.40141657</v>
      </c>
      <c r="C40" s="35">
        <f t="shared" si="1"/>
        <v>1486.6506879200001</v>
      </c>
      <c r="D40" s="35">
        <f t="shared" si="2"/>
        <v>1710.6654023399999</v>
      </c>
      <c r="E40" s="35">
        <f t="shared" si="3"/>
        <v>160.08532631</v>
      </c>
      <c r="F40" s="35">
        <v>1972.23173589</v>
      </c>
      <c r="G40" s="35">
        <v>832.17819712000005</v>
      </c>
      <c r="H40" s="35">
        <v>1053.2798339799999</v>
      </c>
      <c r="I40" s="35">
        <v>86.773704789999996</v>
      </c>
      <c r="J40" s="35">
        <v>1385.1696806800001</v>
      </c>
      <c r="K40" s="35">
        <v>654.47249079999995</v>
      </c>
      <c r="L40" s="35">
        <v>657.38556835999998</v>
      </c>
      <c r="M40" s="35">
        <v>73.311621520000003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3345.9198434</v>
      </c>
      <c r="C41" s="35">
        <f t="shared" si="1"/>
        <v>1441.30615076</v>
      </c>
      <c r="D41" s="35">
        <f t="shared" si="2"/>
        <v>1745.30976485</v>
      </c>
      <c r="E41" s="35">
        <f t="shared" si="3"/>
        <v>159.30392778999999</v>
      </c>
      <c r="F41" s="35">
        <v>1950.6414942700001</v>
      </c>
      <c r="G41" s="35">
        <v>782.47362768999994</v>
      </c>
      <c r="H41" s="35">
        <v>1080.8977116999999</v>
      </c>
      <c r="I41" s="35">
        <v>87.270154880000007</v>
      </c>
      <c r="J41" s="35">
        <v>1395.2783491299999</v>
      </c>
      <c r="K41" s="35">
        <v>658.83252306999998</v>
      </c>
      <c r="L41" s="35">
        <v>664.41205315000002</v>
      </c>
      <c r="M41" s="35">
        <v>72.033772909999996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3361.7871502100002</v>
      </c>
      <c r="C42" s="35">
        <f t="shared" si="1"/>
        <v>1440.40968849</v>
      </c>
      <c r="D42" s="35">
        <f t="shared" si="2"/>
        <v>1762.8816725900001</v>
      </c>
      <c r="E42" s="35">
        <f t="shared" si="3"/>
        <v>158.49578912999999</v>
      </c>
      <c r="F42" s="35">
        <v>1965.00512241</v>
      </c>
      <c r="G42" s="35">
        <v>768.79806926000003</v>
      </c>
      <c r="H42" s="35">
        <v>1108.8807594800001</v>
      </c>
      <c r="I42" s="35">
        <v>87.326293669999998</v>
      </c>
      <c r="J42" s="35">
        <v>1396.7820277999999</v>
      </c>
      <c r="K42" s="35">
        <v>671.61161922999997</v>
      </c>
      <c r="L42" s="35">
        <v>654.00091311000006</v>
      </c>
      <c r="M42" s="35">
        <v>71.169495459999993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3460.1242461000002</v>
      </c>
      <c r="C43" s="35">
        <f t="shared" si="1"/>
        <v>1471.8259126399998</v>
      </c>
      <c r="D43" s="35">
        <f t="shared" si="2"/>
        <v>1830.8247965999999</v>
      </c>
      <c r="E43" s="35">
        <f t="shared" si="3"/>
        <v>157.47353686</v>
      </c>
      <c r="F43" s="35">
        <v>2065.72965286</v>
      </c>
      <c r="G43" s="35">
        <v>806.12429836000001</v>
      </c>
      <c r="H43" s="35">
        <v>1172.57361251</v>
      </c>
      <c r="I43" s="35">
        <v>87.03174199</v>
      </c>
      <c r="J43" s="35">
        <v>1394.3945932399999</v>
      </c>
      <c r="K43" s="35">
        <v>665.70161427999994</v>
      </c>
      <c r="L43" s="35">
        <v>658.25118409000004</v>
      </c>
      <c r="M43" s="35">
        <v>70.441794869999995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3494.2569522099998</v>
      </c>
      <c r="C44" s="35">
        <f t="shared" si="1"/>
        <v>1515.81439084</v>
      </c>
      <c r="D44" s="35">
        <f t="shared" si="2"/>
        <v>1796.1359775699998</v>
      </c>
      <c r="E44" s="35">
        <f t="shared" si="3"/>
        <v>182.3065838</v>
      </c>
      <c r="F44" s="35">
        <v>2095.2425200299999</v>
      </c>
      <c r="G44" s="35">
        <v>848.58456596999997</v>
      </c>
      <c r="H44" s="35">
        <v>1133.52916749</v>
      </c>
      <c r="I44" s="35">
        <v>113.12878657</v>
      </c>
      <c r="J44" s="35">
        <v>1399.0144321800001</v>
      </c>
      <c r="K44" s="35">
        <v>667.22982487000002</v>
      </c>
      <c r="L44" s="35">
        <v>662.60681007999995</v>
      </c>
      <c r="M44" s="35">
        <v>69.177797229999996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3524.9934783200001</v>
      </c>
      <c r="C45" s="35">
        <f t="shared" si="1"/>
        <v>1551.63053309</v>
      </c>
      <c r="D45" s="35">
        <f t="shared" si="2"/>
        <v>1792.24765329</v>
      </c>
      <c r="E45" s="35">
        <f t="shared" si="3"/>
        <v>181.11529194000002</v>
      </c>
      <c r="F45" s="35">
        <v>2156.6131452300001</v>
      </c>
      <c r="G45" s="35">
        <v>912.32520977000001</v>
      </c>
      <c r="H45" s="35">
        <v>1131.1112863599999</v>
      </c>
      <c r="I45" s="35">
        <v>113.17664910000001</v>
      </c>
      <c r="J45" s="35">
        <v>1368.38033309</v>
      </c>
      <c r="K45" s="35">
        <v>639.30532331999996</v>
      </c>
      <c r="L45" s="35">
        <v>661.13636693000001</v>
      </c>
      <c r="M45" s="35">
        <v>67.93864284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3583.9572621299999</v>
      </c>
      <c r="C46" s="35">
        <f t="shared" si="1"/>
        <v>1600.16159285</v>
      </c>
      <c r="D46" s="35">
        <f t="shared" si="2"/>
        <v>1824.6032641300001</v>
      </c>
      <c r="E46" s="35">
        <f t="shared" si="3"/>
        <v>159.19240515000001</v>
      </c>
      <c r="F46" s="35">
        <v>2237.81836802</v>
      </c>
      <c r="G46" s="35">
        <v>958.25907374999997</v>
      </c>
      <c r="H46" s="35">
        <v>1164.05350064</v>
      </c>
      <c r="I46" s="35">
        <v>115.50579363</v>
      </c>
      <c r="J46" s="35">
        <v>1346.1388941099999</v>
      </c>
      <c r="K46" s="35">
        <v>641.90251909999995</v>
      </c>
      <c r="L46" s="35">
        <v>660.54976349000003</v>
      </c>
      <c r="M46" s="35">
        <v>43.68661152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3542.7252960800001</v>
      </c>
      <c r="C47" s="35">
        <f t="shared" si="1"/>
        <v>1630.48453307</v>
      </c>
      <c r="D47" s="35">
        <f t="shared" si="2"/>
        <v>1757.52725446</v>
      </c>
      <c r="E47" s="35">
        <f t="shared" si="3"/>
        <v>154.71350855</v>
      </c>
      <c r="F47" s="35">
        <v>2210.8855375600001</v>
      </c>
      <c r="G47" s="35">
        <v>997.13428656999997</v>
      </c>
      <c r="H47" s="35">
        <v>1097.09445385</v>
      </c>
      <c r="I47" s="35">
        <v>116.65679713999999</v>
      </c>
      <c r="J47" s="35">
        <v>1331.83975852</v>
      </c>
      <c r="K47" s="35">
        <v>633.35024650000003</v>
      </c>
      <c r="L47" s="35">
        <v>660.43280060999996</v>
      </c>
      <c r="M47" s="35">
        <v>38.056711409999998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3928.6706273899999</v>
      </c>
      <c r="C48" s="35">
        <f t="shared" si="1"/>
        <v>1867.7512639800002</v>
      </c>
      <c r="D48" s="35">
        <f t="shared" si="2"/>
        <v>1970.9807862000002</v>
      </c>
      <c r="E48" s="35">
        <f t="shared" si="3"/>
        <v>89.938577210000005</v>
      </c>
      <c r="F48" s="35">
        <v>2227.26748649</v>
      </c>
      <c r="G48" s="35">
        <v>1052.12065985</v>
      </c>
      <c r="H48" s="35">
        <v>1124.4482717000001</v>
      </c>
      <c r="I48" s="35">
        <v>50.698554940000001</v>
      </c>
      <c r="J48" s="35">
        <v>1701.4031408999999</v>
      </c>
      <c r="K48" s="35">
        <v>815.63060413000005</v>
      </c>
      <c r="L48" s="35">
        <v>846.53251450000005</v>
      </c>
      <c r="M48" s="35">
        <v>39.240022269999997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4051.2320610699999</v>
      </c>
      <c r="C49" s="35">
        <f t="shared" si="1"/>
        <v>1961.84259077</v>
      </c>
      <c r="D49" s="35">
        <f t="shared" si="2"/>
        <v>1995.87128014</v>
      </c>
      <c r="E49" s="35">
        <f t="shared" si="3"/>
        <v>93.518190159999989</v>
      </c>
      <c r="F49" s="35">
        <v>2176.3644575600001</v>
      </c>
      <c r="G49" s="35">
        <v>1058.83519931</v>
      </c>
      <c r="H49" s="35">
        <v>1067.0521596399999</v>
      </c>
      <c r="I49" s="35">
        <v>50.477098609999999</v>
      </c>
      <c r="J49" s="35">
        <v>1874.86760351</v>
      </c>
      <c r="K49" s="35">
        <v>903.00739146000001</v>
      </c>
      <c r="L49" s="35">
        <v>928.81912050000005</v>
      </c>
      <c r="M49" s="35">
        <v>43.041091549999997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4078.95404706</v>
      </c>
      <c r="C50" s="35">
        <f t="shared" si="1"/>
        <v>2193.9923050699999</v>
      </c>
      <c r="D50" s="35">
        <f t="shared" si="2"/>
        <v>1790.31074934</v>
      </c>
      <c r="E50" s="35">
        <f t="shared" si="3"/>
        <v>94.650992650000006</v>
      </c>
      <c r="F50" s="35">
        <v>2140.3460911299999</v>
      </c>
      <c r="G50" s="35">
        <v>1037.86963311</v>
      </c>
      <c r="H50" s="35">
        <v>1052.5918887400001</v>
      </c>
      <c r="I50" s="35">
        <v>49.884569280000001</v>
      </c>
      <c r="J50" s="35">
        <v>1938.6079559299999</v>
      </c>
      <c r="K50" s="35">
        <v>1156.1226719599999</v>
      </c>
      <c r="L50" s="35">
        <v>737.71886059999997</v>
      </c>
      <c r="M50" s="35">
        <v>44.766423369999998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4057.2699506600002</v>
      </c>
      <c r="C51" s="35">
        <f t="shared" si="1"/>
        <v>2120.8180723200003</v>
      </c>
      <c r="D51" s="35">
        <f t="shared" si="2"/>
        <v>1841.0732227599999</v>
      </c>
      <c r="E51" s="35">
        <f t="shared" si="3"/>
        <v>95.37865558</v>
      </c>
      <c r="F51" s="35">
        <v>2189.7951166900002</v>
      </c>
      <c r="G51" s="35">
        <v>1063.90489424</v>
      </c>
      <c r="H51" s="35">
        <v>1076.4689784499999</v>
      </c>
      <c r="I51" s="35">
        <v>49.421244000000002</v>
      </c>
      <c r="J51" s="35">
        <v>1867.47483397</v>
      </c>
      <c r="K51" s="35">
        <v>1056.9131780800001</v>
      </c>
      <c r="L51" s="35">
        <v>764.60424431000001</v>
      </c>
      <c r="M51" s="35">
        <v>45.957411579999999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4038.0166814600002</v>
      </c>
      <c r="C52" s="35">
        <f t="shared" si="1"/>
        <v>2099.3239365200002</v>
      </c>
      <c r="D52" s="35">
        <f t="shared" si="2"/>
        <v>1843.69261949</v>
      </c>
      <c r="E52" s="35">
        <f t="shared" si="3"/>
        <v>95.000125449999999</v>
      </c>
      <c r="F52" s="35">
        <v>2213.11272125</v>
      </c>
      <c r="G52" s="35">
        <v>1106.5645207800001</v>
      </c>
      <c r="H52" s="35">
        <v>1057.5884421999999</v>
      </c>
      <c r="I52" s="35">
        <v>48.959758270000002</v>
      </c>
      <c r="J52" s="35">
        <v>1824.9039602099999</v>
      </c>
      <c r="K52" s="35">
        <v>992.75941574000001</v>
      </c>
      <c r="L52" s="35">
        <v>786.10417729000005</v>
      </c>
      <c r="M52" s="35">
        <v>46.040367179999997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3789.1257384700002</v>
      </c>
      <c r="C53" s="35">
        <f t="shared" si="1"/>
        <v>1895.4728946600001</v>
      </c>
      <c r="D53" s="35">
        <f t="shared" si="2"/>
        <v>1800.2663063099999</v>
      </c>
      <c r="E53" s="35">
        <f t="shared" si="3"/>
        <v>93.386537500000003</v>
      </c>
      <c r="F53" s="35">
        <v>2176.4757996600001</v>
      </c>
      <c r="G53" s="35">
        <v>1124.0186535600001</v>
      </c>
      <c r="H53" s="35">
        <v>1005.99475886</v>
      </c>
      <c r="I53" s="35">
        <v>46.462387239999998</v>
      </c>
      <c r="J53" s="35">
        <v>1612.6499388100001</v>
      </c>
      <c r="K53" s="35">
        <v>771.45424109999999</v>
      </c>
      <c r="L53" s="35">
        <v>794.27154744999996</v>
      </c>
      <c r="M53" s="35">
        <v>46.924150259999998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3990.4145779300002</v>
      </c>
      <c r="C54" s="35">
        <f t="shared" si="1"/>
        <v>1987.5011076999999</v>
      </c>
      <c r="D54" s="35">
        <f t="shared" si="2"/>
        <v>1912.7431453700001</v>
      </c>
      <c r="E54" s="35">
        <f t="shared" si="3"/>
        <v>90.170324859999994</v>
      </c>
      <c r="F54" s="35">
        <v>2197.6699775000002</v>
      </c>
      <c r="G54" s="35">
        <v>1124.82238964</v>
      </c>
      <c r="H54" s="35">
        <v>1027.6925685799999</v>
      </c>
      <c r="I54" s="35">
        <v>45.155019279999998</v>
      </c>
      <c r="J54" s="35">
        <v>1792.74460043</v>
      </c>
      <c r="K54" s="35">
        <v>862.67871806000005</v>
      </c>
      <c r="L54" s="35">
        <v>885.05057679000004</v>
      </c>
      <c r="M54" s="35">
        <v>45.015305580000003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3925.2462704599998</v>
      </c>
      <c r="C55" s="35">
        <f t="shared" si="1"/>
        <v>1973.6299964499999</v>
      </c>
      <c r="D55" s="35">
        <f t="shared" si="2"/>
        <v>1865.0743297499998</v>
      </c>
      <c r="E55" s="35">
        <f t="shared" si="3"/>
        <v>86.541944260000008</v>
      </c>
      <c r="F55" s="35">
        <v>2244.2330063999998</v>
      </c>
      <c r="G55" s="35">
        <v>1168.4546068899999</v>
      </c>
      <c r="H55" s="35">
        <v>1031.8238862799999</v>
      </c>
      <c r="I55" s="35">
        <v>43.954513230000003</v>
      </c>
      <c r="J55" s="35">
        <v>1681.01326406</v>
      </c>
      <c r="K55" s="35">
        <v>805.17538955999999</v>
      </c>
      <c r="L55" s="35">
        <v>833.25044347000005</v>
      </c>
      <c r="M55" s="35">
        <v>42.587431029999998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3930.7342147899999</v>
      </c>
      <c r="C56" s="35">
        <f t="shared" si="1"/>
        <v>1982.3281663799999</v>
      </c>
      <c r="D56" s="35">
        <f t="shared" si="2"/>
        <v>1862.37195617</v>
      </c>
      <c r="E56" s="35">
        <f t="shared" si="3"/>
        <v>86.034092240000007</v>
      </c>
      <c r="F56" s="35">
        <v>2268.6254306300002</v>
      </c>
      <c r="G56" s="35">
        <v>1183.5569594399999</v>
      </c>
      <c r="H56" s="35">
        <v>1041.4417173899999</v>
      </c>
      <c r="I56" s="35">
        <v>43.626753800000003</v>
      </c>
      <c r="J56" s="35">
        <v>1662.1087841599999</v>
      </c>
      <c r="K56" s="35">
        <v>798.77120693999996</v>
      </c>
      <c r="L56" s="35">
        <v>820.93023877999997</v>
      </c>
      <c r="M56" s="35">
        <v>42.407338439999997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4113.1988561099997</v>
      </c>
      <c r="C57" s="35">
        <f t="shared" si="1"/>
        <v>2095.8244900499999</v>
      </c>
      <c r="D57" s="35">
        <f t="shared" si="2"/>
        <v>1926.4860134400001</v>
      </c>
      <c r="E57" s="35">
        <f t="shared" si="3"/>
        <v>90.888352620000006</v>
      </c>
      <c r="F57" s="35">
        <v>2229.4089646900002</v>
      </c>
      <c r="G57" s="35">
        <v>1190.69967649</v>
      </c>
      <c r="H57" s="35">
        <v>996.87968397999998</v>
      </c>
      <c r="I57" s="35">
        <v>41.82960422</v>
      </c>
      <c r="J57" s="35">
        <v>1883.78989142</v>
      </c>
      <c r="K57" s="35">
        <v>905.12481356000001</v>
      </c>
      <c r="L57" s="35">
        <v>929.60632945999998</v>
      </c>
      <c r="M57" s="35">
        <v>49.058748399999999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4332.43955826</v>
      </c>
      <c r="C58" s="35">
        <f t="shared" si="1"/>
        <v>2067.7270817099998</v>
      </c>
      <c r="D58" s="35">
        <f t="shared" si="2"/>
        <v>2172.4946766500002</v>
      </c>
      <c r="E58" s="35">
        <f t="shared" si="3"/>
        <v>92.217799899999989</v>
      </c>
      <c r="F58" s="35">
        <v>2482.1859826999998</v>
      </c>
      <c r="G58" s="35">
        <v>1123.59671443</v>
      </c>
      <c r="H58" s="35">
        <v>1317.90201561</v>
      </c>
      <c r="I58" s="35">
        <v>40.687252659999999</v>
      </c>
      <c r="J58" s="35">
        <v>1850.2535755599999</v>
      </c>
      <c r="K58" s="35">
        <v>944.13036727999997</v>
      </c>
      <c r="L58" s="35">
        <v>854.59266104000005</v>
      </c>
      <c r="M58" s="35">
        <v>51.530547239999997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4377.08182459</v>
      </c>
      <c r="C59" s="35">
        <f t="shared" si="1"/>
        <v>2182.0552796100001</v>
      </c>
      <c r="D59" s="35">
        <f t="shared" si="2"/>
        <v>2102.64532955</v>
      </c>
      <c r="E59" s="35">
        <f t="shared" si="3"/>
        <v>92.381215429999997</v>
      </c>
      <c r="F59" s="35">
        <v>2514.3661353399998</v>
      </c>
      <c r="G59" s="35">
        <v>1173.4594730599999</v>
      </c>
      <c r="H59" s="35">
        <v>1301.3136630399999</v>
      </c>
      <c r="I59" s="35">
        <v>39.592999239999997</v>
      </c>
      <c r="J59" s="35">
        <v>1862.71568925</v>
      </c>
      <c r="K59" s="35">
        <v>1008.59580655</v>
      </c>
      <c r="L59" s="35">
        <v>801.33166650999999</v>
      </c>
      <c r="M59" s="35">
        <v>52.78821619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5635.4031179499998</v>
      </c>
      <c r="C60" s="35">
        <f t="shared" si="1"/>
        <v>2868.74257098</v>
      </c>
      <c r="D60" s="35">
        <f t="shared" si="2"/>
        <v>2576.7971689799997</v>
      </c>
      <c r="E60" s="35">
        <f t="shared" si="3"/>
        <v>189.86337799</v>
      </c>
      <c r="F60" s="35">
        <v>2523.5654490699999</v>
      </c>
      <c r="G60" s="35">
        <v>1158.2045585000001</v>
      </c>
      <c r="H60" s="35">
        <v>1285.12444018</v>
      </c>
      <c r="I60" s="35">
        <v>80.236450390000002</v>
      </c>
      <c r="J60" s="35">
        <v>3111.8376688799999</v>
      </c>
      <c r="K60" s="35">
        <v>1710.5380124799999</v>
      </c>
      <c r="L60" s="35">
        <v>1291.6727288</v>
      </c>
      <c r="M60" s="35">
        <v>109.6269276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4945.4705940800004</v>
      </c>
      <c r="C61" s="35">
        <f t="shared" si="1"/>
        <v>2447.7087132500001</v>
      </c>
      <c r="D61" s="35">
        <f t="shared" si="2"/>
        <v>2323.8439064200002</v>
      </c>
      <c r="E61" s="35">
        <f t="shared" si="3"/>
        <v>173.91797441</v>
      </c>
      <c r="F61" s="35">
        <v>2351.4798408900001</v>
      </c>
      <c r="G61" s="35">
        <v>1026.17032006</v>
      </c>
      <c r="H61" s="35">
        <v>1243.83298053</v>
      </c>
      <c r="I61" s="35">
        <v>81.476540299999996</v>
      </c>
      <c r="J61" s="35">
        <v>2593.9907531899999</v>
      </c>
      <c r="K61" s="35">
        <v>1421.5383931900001</v>
      </c>
      <c r="L61" s="35">
        <v>1080.01092589</v>
      </c>
      <c r="M61" s="35">
        <v>92.441434110000003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4562.9574740999997</v>
      </c>
      <c r="C62" s="35">
        <f t="shared" si="1"/>
        <v>2287.3021660300001</v>
      </c>
      <c r="D62" s="35">
        <f t="shared" si="2"/>
        <v>2096.4108816799999</v>
      </c>
      <c r="E62" s="35">
        <f t="shared" si="3"/>
        <v>179.24442639</v>
      </c>
      <c r="F62" s="35">
        <v>2252.13948966</v>
      </c>
      <c r="G62" s="35">
        <v>1026.61159273</v>
      </c>
      <c r="H62" s="35">
        <v>1129.35703599</v>
      </c>
      <c r="I62" s="35">
        <v>96.170860939999997</v>
      </c>
      <c r="J62" s="35">
        <v>2310.8179844400001</v>
      </c>
      <c r="K62" s="35">
        <v>1260.6905733000001</v>
      </c>
      <c r="L62" s="35">
        <v>967.05384569</v>
      </c>
      <c r="M62" s="35">
        <v>83.073565450000004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4593.9300502799997</v>
      </c>
      <c r="C63" s="35">
        <f t="shared" si="1"/>
        <v>2347.00251377</v>
      </c>
      <c r="D63" s="35">
        <f t="shared" si="2"/>
        <v>2069.85353657</v>
      </c>
      <c r="E63" s="35">
        <f t="shared" si="3"/>
        <v>177.07399994000002</v>
      </c>
      <c r="F63" s="35">
        <v>2302.12873081</v>
      </c>
      <c r="G63" s="35">
        <v>1097.4994485699999</v>
      </c>
      <c r="H63" s="35">
        <v>1109.49605546</v>
      </c>
      <c r="I63" s="35">
        <v>95.133226780000001</v>
      </c>
      <c r="J63" s="35">
        <v>2291.8013194700002</v>
      </c>
      <c r="K63" s="35">
        <v>1249.5030652</v>
      </c>
      <c r="L63" s="35">
        <v>960.35748110999998</v>
      </c>
      <c r="M63" s="35">
        <v>81.940773160000006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4477.0987107399997</v>
      </c>
      <c r="C64" s="35">
        <f t="shared" si="1"/>
        <v>2301.06880714</v>
      </c>
      <c r="D64" s="35">
        <f t="shared" si="2"/>
        <v>2000.25861796</v>
      </c>
      <c r="E64" s="35">
        <f t="shared" si="3"/>
        <v>175.77128564</v>
      </c>
      <c r="F64" s="35">
        <v>2200.1880971999999</v>
      </c>
      <c r="G64" s="35">
        <v>1069.5552863299999</v>
      </c>
      <c r="H64" s="35">
        <v>1036.5186405100001</v>
      </c>
      <c r="I64" s="35">
        <v>94.114170360000003</v>
      </c>
      <c r="J64" s="35">
        <v>2276.9106135400002</v>
      </c>
      <c r="K64" s="35">
        <v>1231.51352081</v>
      </c>
      <c r="L64" s="35">
        <v>963.73997744999997</v>
      </c>
      <c r="M64" s="35">
        <v>81.657115279999999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4490.8512706800002</v>
      </c>
      <c r="C65" s="35">
        <f t="shared" si="1"/>
        <v>2322.22962508</v>
      </c>
      <c r="D65" s="35">
        <f t="shared" si="2"/>
        <v>2038.1658444899999</v>
      </c>
      <c r="E65" s="35">
        <f t="shared" si="3"/>
        <v>130.45580110999998</v>
      </c>
      <c r="F65" s="35">
        <v>2232.2847240400001</v>
      </c>
      <c r="G65" s="35">
        <v>1058.8516397000001</v>
      </c>
      <c r="H65" s="35">
        <v>1080.89810238</v>
      </c>
      <c r="I65" s="35">
        <v>92.534981959999996</v>
      </c>
      <c r="J65" s="35">
        <v>2258.5665466400001</v>
      </c>
      <c r="K65" s="35">
        <v>1263.3779853799999</v>
      </c>
      <c r="L65" s="35">
        <v>957.26774210999997</v>
      </c>
      <c r="M65" s="35">
        <v>37.92081915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4330.4524982399998</v>
      </c>
      <c r="C66" s="35">
        <f t="shared" si="1"/>
        <v>2227.9528746999999</v>
      </c>
      <c r="D66" s="35">
        <f t="shared" si="2"/>
        <v>1993.3009968699998</v>
      </c>
      <c r="E66" s="35">
        <f t="shared" si="3"/>
        <v>109.19862667000001</v>
      </c>
      <c r="F66" s="35">
        <v>2149.0645095199998</v>
      </c>
      <c r="G66" s="35">
        <v>1001.72239886</v>
      </c>
      <c r="H66" s="35">
        <v>1057.6231551999999</v>
      </c>
      <c r="I66" s="35">
        <v>89.718955460000004</v>
      </c>
      <c r="J66" s="35">
        <v>2181.3879887200001</v>
      </c>
      <c r="K66" s="35">
        <v>1226.2304758400001</v>
      </c>
      <c r="L66" s="35">
        <v>935.67784167000002</v>
      </c>
      <c r="M66" s="35">
        <v>19.479671209999999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4521.3115885200004</v>
      </c>
      <c r="C67" s="35">
        <f t="shared" si="1"/>
        <v>2307.7086322700002</v>
      </c>
      <c r="D67" s="35">
        <f t="shared" si="2"/>
        <v>2105.4205233100001</v>
      </c>
      <c r="E67" s="35">
        <f t="shared" si="3"/>
        <v>108.18243294</v>
      </c>
      <c r="F67" s="35">
        <v>2295.82889909</v>
      </c>
      <c r="G67" s="35">
        <v>1047.0998930600001</v>
      </c>
      <c r="H67" s="35">
        <v>1160.0901896299999</v>
      </c>
      <c r="I67" s="35">
        <v>88.638816399999996</v>
      </c>
      <c r="J67" s="35">
        <v>2225.4826894299999</v>
      </c>
      <c r="K67" s="35">
        <v>1260.6087392100001</v>
      </c>
      <c r="L67" s="35">
        <v>945.33033367999997</v>
      </c>
      <c r="M67" s="35">
        <v>19.543616539999999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4701.3050243099997</v>
      </c>
      <c r="C68" s="35">
        <f t="shared" ref="C68" si="4">G68+K68</f>
        <v>2424.86595687</v>
      </c>
      <c r="D68" s="35">
        <f t="shared" ref="D68" si="5">H68+L68</f>
        <v>2168.4685536100001</v>
      </c>
      <c r="E68" s="35">
        <f t="shared" ref="E68" si="6">I68+M68</f>
        <v>107.97051383</v>
      </c>
      <c r="F68" s="35">
        <v>2328.3579286499998</v>
      </c>
      <c r="G68" s="35">
        <v>1078.6578672099999</v>
      </c>
      <c r="H68" s="35">
        <v>1162.5718763</v>
      </c>
      <c r="I68" s="35">
        <v>87.128185139999999</v>
      </c>
      <c r="J68" s="35">
        <v>2372.9470956599998</v>
      </c>
      <c r="K68" s="35">
        <v>1346.20808966</v>
      </c>
      <c r="L68" s="35">
        <v>1005.89667731</v>
      </c>
      <c r="M68" s="35">
        <v>20.842328689999999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4912.9356035800001</v>
      </c>
      <c r="C69" s="35">
        <f t="shared" ref="C69" si="7">G69+K69</f>
        <v>2623.0792250599998</v>
      </c>
      <c r="D69" s="35">
        <f t="shared" ref="D69" si="8">H69+L69</f>
        <v>2240.8070469699996</v>
      </c>
      <c r="E69" s="35">
        <f t="shared" ref="E69" si="9">I69+M69</f>
        <v>49.049331550000005</v>
      </c>
      <c r="F69" s="35">
        <v>2433.2872300499998</v>
      </c>
      <c r="G69" s="35">
        <v>1214.7424406</v>
      </c>
      <c r="H69" s="35">
        <v>1191.0189660799999</v>
      </c>
      <c r="I69" s="35">
        <v>27.525823370000001</v>
      </c>
      <c r="J69" s="35">
        <v>2479.6483735299998</v>
      </c>
      <c r="K69" s="35">
        <v>1408.33678446</v>
      </c>
      <c r="L69" s="35">
        <v>1049.7880808899999</v>
      </c>
      <c r="M69" s="35">
        <v>21.52350818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4650.72902522</v>
      </c>
      <c r="C70" s="35">
        <f t="shared" ref="C70" si="10">G70+K70</f>
        <v>2514.2950308099998</v>
      </c>
      <c r="D70" s="35">
        <f t="shared" ref="D70" si="11">H70+L70</f>
        <v>2090.3048975299998</v>
      </c>
      <c r="E70" s="35">
        <f t="shared" ref="E70" si="12">I70+M70</f>
        <v>46.129096879999999</v>
      </c>
      <c r="F70" s="35">
        <v>2191.7155884600002</v>
      </c>
      <c r="G70" s="35">
        <v>1170.66660606</v>
      </c>
      <c r="H70" s="35">
        <v>995.97625932000005</v>
      </c>
      <c r="I70" s="35">
        <v>25.072723079999999</v>
      </c>
      <c r="J70" s="35">
        <v>2459.0134367599999</v>
      </c>
      <c r="K70" s="35">
        <v>1343.62842475</v>
      </c>
      <c r="L70" s="35">
        <v>1094.32863821</v>
      </c>
      <c r="M70" s="35">
        <v>21.056373799999999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4644.7275727400001</v>
      </c>
      <c r="C71" s="35">
        <f t="shared" ref="C71" si="13">G71+K71</f>
        <v>2517.05389453</v>
      </c>
      <c r="D71" s="35">
        <f t="shared" ref="D71" si="14">H71+L71</f>
        <v>2082.0166877500001</v>
      </c>
      <c r="E71" s="35">
        <f t="shared" ref="E71" si="15">I71+M71</f>
        <v>45.656990460000003</v>
      </c>
      <c r="F71" s="35">
        <v>2064.7518008100001</v>
      </c>
      <c r="G71" s="35">
        <v>1107.15880803</v>
      </c>
      <c r="H71" s="35">
        <v>933.94184395000002</v>
      </c>
      <c r="I71" s="35">
        <v>23.65114883</v>
      </c>
      <c r="J71" s="35">
        <v>2579.9757719300001</v>
      </c>
      <c r="K71" s="35">
        <v>1409.8950864999999</v>
      </c>
      <c r="L71" s="35">
        <v>1148.0748438000001</v>
      </c>
      <c r="M71" s="35">
        <v>22.005841629999999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4623.3809822599997</v>
      </c>
      <c r="C72" s="35">
        <f t="shared" ref="C72" si="16">G72+K72</f>
        <v>2651.86541635</v>
      </c>
      <c r="D72" s="35">
        <f t="shared" ref="D72" si="17">H72+L72</f>
        <v>1925.89180016</v>
      </c>
      <c r="E72" s="35">
        <f t="shared" ref="E72" si="18">I72+M72</f>
        <v>45.623765750000004</v>
      </c>
      <c r="F72" s="35">
        <v>1840.37889008</v>
      </c>
      <c r="G72" s="35">
        <v>1123.2923360699999</v>
      </c>
      <c r="H72" s="35">
        <v>694.90174714</v>
      </c>
      <c r="I72" s="35">
        <v>22.184806869999999</v>
      </c>
      <c r="J72" s="35">
        <v>2783.0020921800001</v>
      </c>
      <c r="K72" s="35">
        <v>1528.5730802800001</v>
      </c>
      <c r="L72" s="35">
        <v>1230.99005302</v>
      </c>
      <c r="M72" s="35">
        <v>23.438958880000001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4003.7585132200002</v>
      </c>
      <c r="C73" s="35">
        <f t="shared" ref="C73" si="19">G73+K73</f>
        <v>2460.4868072099998</v>
      </c>
      <c r="D73" s="35">
        <f t="shared" ref="D73" si="20">H73+L73</f>
        <v>1499.8286031600001</v>
      </c>
      <c r="E73" s="35">
        <f t="shared" ref="E73" si="21">I73+M73</f>
        <v>43.443102850000002</v>
      </c>
      <c r="F73" s="35">
        <v>1570.0717057700001</v>
      </c>
      <c r="G73" s="35">
        <v>967.22171961000004</v>
      </c>
      <c r="H73" s="35">
        <v>581.78267677999997</v>
      </c>
      <c r="I73" s="35">
        <v>21.067309380000001</v>
      </c>
      <c r="J73" s="35">
        <v>2433.6868074499998</v>
      </c>
      <c r="K73" s="35">
        <v>1493.2650876</v>
      </c>
      <c r="L73" s="35">
        <v>918.04592637999997</v>
      </c>
      <c r="M73" s="35">
        <v>22.375793470000001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3773.976318</v>
      </c>
      <c r="C74" s="35">
        <f t="shared" ref="C74" si="22">G74+K74</f>
        <v>2278.6610655900004</v>
      </c>
      <c r="D74" s="35">
        <f t="shared" ref="D74" si="23">H74+L74</f>
        <v>1452.4023602500001</v>
      </c>
      <c r="E74" s="35">
        <f t="shared" ref="E74" si="24">I74+M74</f>
        <v>42.912892159999998</v>
      </c>
      <c r="F74" s="35">
        <v>1401.8275917200001</v>
      </c>
      <c r="G74" s="35">
        <v>808.67773652000005</v>
      </c>
      <c r="H74" s="35">
        <v>571.65743036000003</v>
      </c>
      <c r="I74" s="35">
        <v>21.492424840000002</v>
      </c>
      <c r="J74" s="35">
        <v>2372.1487262800001</v>
      </c>
      <c r="K74" s="35">
        <v>1469.9833290700001</v>
      </c>
      <c r="L74" s="35">
        <v>880.74492988999998</v>
      </c>
      <c r="M74" s="35">
        <v>21.42046732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3853.3038459300001</v>
      </c>
      <c r="C75" s="35">
        <f t="shared" ref="C75" si="25">G75+K75</f>
        <v>2488.6426758799998</v>
      </c>
      <c r="D75" s="35">
        <f t="shared" ref="D75" si="26">H75+L75</f>
        <v>1323.6805353099999</v>
      </c>
      <c r="E75" s="35">
        <f t="shared" ref="E75" si="27">I75+M75</f>
        <v>40.980634739999999</v>
      </c>
      <c r="F75" s="35">
        <v>1449.85136923</v>
      </c>
      <c r="G75" s="35">
        <v>877.42209130000003</v>
      </c>
      <c r="H75" s="35">
        <v>552.79357654</v>
      </c>
      <c r="I75" s="35">
        <v>19.635701390000001</v>
      </c>
      <c r="J75" s="35">
        <v>2403.4524766999998</v>
      </c>
      <c r="K75" s="35">
        <v>1611.2205845799999</v>
      </c>
      <c r="L75" s="35">
        <v>770.88695876999998</v>
      </c>
      <c r="M75" s="35">
        <v>21.344933350000002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3776.36231327</v>
      </c>
      <c r="C76" s="35">
        <f t="shared" ref="C76" si="28">G76+K76</f>
        <v>2480.6431190000003</v>
      </c>
      <c r="D76" s="35">
        <f t="shared" ref="D76" si="29">H76+L76</f>
        <v>1258.04515236</v>
      </c>
      <c r="E76" s="35">
        <f t="shared" ref="E76" si="30">I76+M76</f>
        <v>37.67404191</v>
      </c>
      <c r="F76" s="35">
        <v>1417.76922345</v>
      </c>
      <c r="G76" s="35">
        <v>900.07226977000005</v>
      </c>
      <c r="H76" s="35">
        <v>501.04055355999998</v>
      </c>
      <c r="I76" s="35">
        <v>16.656400120000001</v>
      </c>
      <c r="J76" s="35">
        <v>2358.5930898199999</v>
      </c>
      <c r="K76" s="35">
        <v>1580.57084923</v>
      </c>
      <c r="L76" s="35">
        <v>757.00459880000005</v>
      </c>
      <c r="M76" s="35">
        <v>21.017641789999999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3772.7211471000001</v>
      </c>
      <c r="C77" s="35">
        <f t="shared" ref="C77" si="31">G77+K77</f>
        <v>2482.73083339</v>
      </c>
      <c r="D77" s="35">
        <f t="shared" ref="D77" si="32">H77+L77</f>
        <v>1253.01883974</v>
      </c>
      <c r="E77" s="35">
        <f t="shared" ref="E77" si="33">I77+M77</f>
        <v>36.971473969999998</v>
      </c>
      <c r="F77" s="35">
        <v>1416.4496071900001</v>
      </c>
      <c r="G77" s="35">
        <v>896.02669595999998</v>
      </c>
      <c r="H77" s="35">
        <v>504.35484594000002</v>
      </c>
      <c r="I77" s="35">
        <v>16.06806529</v>
      </c>
      <c r="J77" s="35">
        <v>2356.2715399099998</v>
      </c>
      <c r="K77" s="35">
        <v>1586.7041374299999</v>
      </c>
      <c r="L77" s="35">
        <v>748.66399379999996</v>
      </c>
      <c r="M77" s="35">
        <v>20.903408679999998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4013.4885288599999</v>
      </c>
      <c r="C78" s="35">
        <f t="shared" ref="C78" si="34">G78+K78</f>
        <v>2647.5893544700002</v>
      </c>
      <c r="D78" s="35">
        <f t="shared" ref="D78" si="35">H78+L78</f>
        <v>1328.5076114600001</v>
      </c>
      <c r="E78" s="35">
        <f t="shared" ref="E78" si="36">I78+M78</f>
        <v>37.391562929999999</v>
      </c>
      <c r="F78" s="35">
        <v>1556.5697191199999</v>
      </c>
      <c r="G78" s="35">
        <v>993.33405312000002</v>
      </c>
      <c r="H78" s="35">
        <v>547.39585225999997</v>
      </c>
      <c r="I78" s="35">
        <v>15.83981374</v>
      </c>
      <c r="J78" s="35">
        <v>2456.9188097400001</v>
      </c>
      <c r="K78" s="35">
        <v>1654.2553013500001</v>
      </c>
      <c r="L78" s="35">
        <v>781.11175920000005</v>
      </c>
      <c r="M78" s="35">
        <v>21.551749189999999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4095.3405293300002</v>
      </c>
      <c r="C79" s="35">
        <f t="shared" ref="C79" si="37">G79+K79</f>
        <v>2708.9422205600004</v>
      </c>
      <c r="D79" s="35">
        <f t="shared" ref="D79" si="38">H79+L79</f>
        <v>1349.25698341</v>
      </c>
      <c r="E79" s="35">
        <f t="shared" ref="E79" si="39">I79+M79</f>
        <v>37.141325359999996</v>
      </c>
      <c r="F79" s="35">
        <v>1636.63416424</v>
      </c>
      <c r="G79" s="35">
        <v>1060.3663291800001</v>
      </c>
      <c r="H79" s="35">
        <v>560.83041969999999</v>
      </c>
      <c r="I79" s="35">
        <v>15.437415359999999</v>
      </c>
      <c r="J79" s="35">
        <v>2458.70636509</v>
      </c>
      <c r="K79" s="35">
        <v>1648.57589138</v>
      </c>
      <c r="L79" s="35">
        <v>788.42656370999998</v>
      </c>
      <c r="M79" s="35">
        <v>21.70391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4255.3448417299996</v>
      </c>
      <c r="C80" s="35">
        <f t="shared" ref="C80" si="40">G80+K80</f>
        <v>2836.85321221</v>
      </c>
      <c r="D80" s="35">
        <f t="shared" ref="D80" si="41">H80+L80</f>
        <v>1382.9280657100001</v>
      </c>
      <c r="E80" s="35">
        <f t="shared" ref="E80" si="42">I80+M80</f>
        <v>35.563563810000005</v>
      </c>
      <c r="F80" s="35">
        <v>1822.3695933500001</v>
      </c>
      <c r="G80" s="35">
        <v>1218.83536826</v>
      </c>
      <c r="H80" s="35">
        <v>589.21199458000001</v>
      </c>
      <c r="I80" s="35">
        <v>14.322230510000001</v>
      </c>
      <c r="J80" s="35">
        <v>2432.9752483799998</v>
      </c>
      <c r="K80" s="35">
        <v>1618.01784395</v>
      </c>
      <c r="L80" s="35">
        <v>793.71607113000005</v>
      </c>
      <c r="M80" s="35">
        <v>21.241333300000001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4306.33823751</v>
      </c>
      <c r="C81" s="35">
        <f t="shared" ref="C81" si="43">G81+K81</f>
        <v>2799.8620660500001</v>
      </c>
      <c r="D81" s="35">
        <f t="shared" ref="D81" si="44">H81+L81</f>
        <v>1469.8100871500001</v>
      </c>
      <c r="E81" s="35">
        <f t="shared" ref="E81" si="45">I81+M81</f>
        <v>36.666084310000002</v>
      </c>
      <c r="F81" s="35">
        <v>1852.1119669</v>
      </c>
      <c r="G81" s="35">
        <v>1181.2338191399999</v>
      </c>
      <c r="H81" s="35">
        <v>655.45353526999997</v>
      </c>
      <c r="I81" s="35">
        <v>15.424612489999999</v>
      </c>
      <c r="J81" s="35">
        <v>2454.22627061</v>
      </c>
      <c r="K81" s="35">
        <v>1618.6282469099999</v>
      </c>
      <c r="L81" s="35">
        <v>814.35655187999998</v>
      </c>
      <c r="M81" s="35">
        <v>21.241471820000001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4394.09160686</v>
      </c>
      <c r="C82" s="35">
        <f t="shared" ref="C82" si="46">G82+K82</f>
        <v>2619.15594332</v>
      </c>
      <c r="D82" s="35">
        <f t="shared" ref="D82" si="47">H82+L82</f>
        <v>1736.68097261</v>
      </c>
      <c r="E82" s="35">
        <f t="shared" ref="E82" si="48">I82+M82</f>
        <v>38.254690930000002</v>
      </c>
      <c r="F82" s="35">
        <v>1777.06673615</v>
      </c>
      <c r="G82" s="35">
        <v>1083.3097433800001</v>
      </c>
      <c r="H82" s="35">
        <v>677.97465033000003</v>
      </c>
      <c r="I82" s="35">
        <v>15.782342440000001</v>
      </c>
      <c r="J82" s="35">
        <v>2617.02487071</v>
      </c>
      <c r="K82" s="35">
        <v>1535.8461999399999</v>
      </c>
      <c r="L82" s="35">
        <v>1058.70632228</v>
      </c>
      <c r="M82" s="35">
        <v>22.472348490000002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4515.7867002399998</v>
      </c>
      <c r="C83" s="35">
        <f t="shared" ref="C83" si="49">G83+K83</f>
        <v>2846.7833846799999</v>
      </c>
      <c r="D83" s="35">
        <f t="shared" ref="D83" si="50">H83+L83</f>
        <v>1631.00365061</v>
      </c>
      <c r="E83" s="35">
        <f t="shared" ref="E83" si="51">I83+M83</f>
        <v>37.999664949999996</v>
      </c>
      <c r="F83" s="35">
        <v>1915.8145646299999</v>
      </c>
      <c r="G83" s="35">
        <v>1346.5687380899999</v>
      </c>
      <c r="H83" s="35">
        <v>553.58707432000006</v>
      </c>
      <c r="I83" s="35">
        <v>15.65875222</v>
      </c>
      <c r="J83" s="35">
        <v>2599.9721356099999</v>
      </c>
      <c r="K83" s="35">
        <v>1500.21464659</v>
      </c>
      <c r="L83" s="35">
        <v>1077.41657629</v>
      </c>
      <c r="M83" s="35">
        <v>22.340912729999999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4490.5518857500001</v>
      </c>
      <c r="C84" s="35">
        <f t="shared" ref="C84" si="52">G84+K84</f>
        <v>2869.2799630300001</v>
      </c>
      <c r="D84" s="35">
        <f t="shared" ref="D84" si="53">H84+L84</f>
        <v>1583.5298378100001</v>
      </c>
      <c r="E84" s="35">
        <f t="shared" ref="E84" si="54">I84+M84</f>
        <v>37.742084910000003</v>
      </c>
      <c r="F84" s="35">
        <v>1891.54621279</v>
      </c>
      <c r="G84" s="35">
        <v>1374.1265836600001</v>
      </c>
      <c r="H84" s="35">
        <v>501.87968734999998</v>
      </c>
      <c r="I84" s="35">
        <v>15.539941779999999</v>
      </c>
      <c r="J84" s="35">
        <v>2599.0056729600001</v>
      </c>
      <c r="K84" s="35">
        <v>1495.15337937</v>
      </c>
      <c r="L84" s="35">
        <v>1081.6501504600001</v>
      </c>
      <c r="M84" s="35">
        <v>22.20214313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4595.9867797200004</v>
      </c>
      <c r="C85" s="35">
        <f t="shared" ref="C85" si="55">G85+K85</f>
        <v>2934.9480885100002</v>
      </c>
      <c r="D85" s="35">
        <f t="shared" ref="D85" si="56">H85+L85</f>
        <v>1627.6114721399999</v>
      </c>
      <c r="E85" s="35">
        <f t="shared" ref="E85" si="57">I85+M85</f>
        <v>33.42721907</v>
      </c>
      <c r="F85" s="35">
        <v>2025.2642269400001</v>
      </c>
      <c r="G85" s="35">
        <v>1474.0811779000001</v>
      </c>
      <c r="H85" s="35">
        <v>539.81135597000002</v>
      </c>
      <c r="I85" s="35">
        <v>11.371693069999999</v>
      </c>
      <c r="J85" s="35">
        <v>2570.7225527800001</v>
      </c>
      <c r="K85" s="35">
        <v>1460.8669106100001</v>
      </c>
      <c r="L85" s="35">
        <v>1087.8001161699999</v>
      </c>
      <c r="M85" s="35">
        <v>22.055526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4288.0943432499998</v>
      </c>
      <c r="C86" s="35">
        <f t="shared" ref="C86" si="58">G86+K86</f>
        <v>2641.4285073299998</v>
      </c>
      <c r="D86" s="35">
        <f t="shared" ref="D86" si="59">H86+L86</f>
        <v>1614.3968635800002</v>
      </c>
      <c r="E86" s="35">
        <f t="shared" ref="E86" si="60">I86+M86</f>
        <v>32.268972340000005</v>
      </c>
      <c r="F86" s="35">
        <v>1714.02549944</v>
      </c>
      <c r="G86" s="35">
        <v>1130.8043204099999</v>
      </c>
      <c r="H86" s="35">
        <v>572.57349658999999</v>
      </c>
      <c r="I86" s="35">
        <v>10.647682440000001</v>
      </c>
      <c r="J86" s="35">
        <v>2574.0688438100001</v>
      </c>
      <c r="K86" s="35">
        <v>1510.6241869200001</v>
      </c>
      <c r="L86" s="35">
        <v>1041.8233669900001</v>
      </c>
      <c r="M86" s="35">
        <v>21.621289900000001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4383.3946984100003</v>
      </c>
      <c r="C87" s="35">
        <f t="shared" ref="C87" si="61">G87+K87</f>
        <v>2764.6832380599999</v>
      </c>
      <c r="D87" s="35">
        <f t="shared" ref="D87" si="62">H87+L87</f>
        <v>1587.6899515300001</v>
      </c>
      <c r="E87" s="35">
        <f t="shared" ref="E87" si="63">I87+M87</f>
        <v>31.021508820000001</v>
      </c>
      <c r="F87" s="35">
        <v>1810.1289341300001</v>
      </c>
      <c r="G87" s="35">
        <v>1247.9217815300001</v>
      </c>
      <c r="H87" s="35">
        <v>552.70389465000005</v>
      </c>
      <c r="I87" s="35">
        <v>9.5032579500000001</v>
      </c>
      <c r="J87" s="35">
        <v>2573.26576428</v>
      </c>
      <c r="K87" s="35">
        <v>1516.76145653</v>
      </c>
      <c r="L87" s="35">
        <v>1034.98605688</v>
      </c>
      <c r="M87" s="35">
        <v>21.518250869999999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4443.4699538900004</v>
      </c>
      <c r="C88" s="35">
        <f t="shared" ref="C88" si="64">G88+K88</f>
        <v>2824.59065805</v>
      </c>
      <c r="D88" s="35">
        <f t="shared" ref="D88" si="65">H88+L88</f>
        <v>1586.7577734199999</v>
      </c>
      <c r="E88" s="35">
        <f t="shared" ref="E88" si="66">I88+M88</f>
        <v>32.121522419999998</v>
      </c>
      <c r="F88" s="35">
        <v>1879.7608633299999</v>
      </c>
      <c r="G88" s="35">
        <v>1337.26194923</v>
      </c>
      <c r="H88" s="35">
        <v>531.58405482000001</v>
      </c>
      <c r="I88" s="35">
        <v>10.91485928</v>
      </c>
      <c r="J88" s="35">
        <v>2563.7090905599998</v>
      </c>
      <c r="K88" s="35">
        <v>1487.32870882</v>
      </c>
      <c r="L88" s="35">
        <v>1055.1737186</v>
      </c>
      <c r="M88" s="35">
        <v>21.20666314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4582.6236215500003</v>
      </c>
      <c r="C89" s="35">
        <f t="shared" ref="C89" si="67">G89+K89</f>
        <v>2867.5621014500002</v>
      </c>
      <c r="D89" s="35">
        <f t="shared" ref="D89" si="68">H89+L89</f>
        <v>1683.1290056400001</v>
      </c>
      <c r="E89" s="35">
        <f t="shared" ref="E89" si="69">I89+M89</f>
        <v>31.93251446</v>
      </c>
      <c r="F89" s="35">
        <v>1982.7662759</v>
      </c>
      <c r="G89" s="35">
        <v>1390.77772768</v>
      </c>
      <c r="H89" s="35">
        <v>580.96514851999996</v>
      </c>
      <c r="I89" s="35">
        <v>11.023399700000001</v>
      </c>
      <c r="J89" s="35">
        <v>2599.8573456499998</v>
      </c>
      <c r="K89" s="35">
        <v>1476.78437377</v>
      </c>
      <c r="L89" s="35">
        <v>1102.1638571200001</v>
      </c>
      <c r="M89" s="35">
        <v>20.909114760000001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5128.4138115899996</v>
      </c>
      <c r="C90" s="35">
        <f t="shared" ref="C90" si="70">G90+K90</f>
        <v>3344.2649571100001</v>
      </c>
      <c r="D90" s="35">
        <f t="shared" ref="D90" si="71">H90+L90</f>
        <v>1709.6273024099999</v>
      </c>
      <c r="E90" s="35">
        <f t="shared" ref="E90" si="72">I90+M90</f>
        <v>74.521552069999998</v>
      </c>
      <c r="F90" s="35">
        <v>2438.2685646</v>
      </c>
      <c r="G90" s="35">
        <v>1808.6792256799999</v>
      </c>
      <c r="H90" s="35">
        <v>618.17591820999996</v>
      </c>
      <c r="I90" s="35">
        <v>11.41342071</v>
      </c>
      <c r="J90" s="35">
        <v>2690.14524699</v>
      </c>
      <c r="K90" s="35">
        <v>1535.5857314299999</v>
      </c>
      <c r="L90" s="35">
        <v>1091.4513841999999</v>
      </c>
      <c r="M90" s="35">
        <v>63.108131360000002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5452.7260047500004</v>
      </c>
      <c r="C91" s="35">
        <f t="shared" ref="C91" si="73">G91+K91</f>
        <v>3581.6507900500001</v>
      </c>
      <c r="D91" s="35">
        <f t="shared" ref="D91" si="74">H91+L91</f>
        <v>1793.9480455500002</v>
      </c>
      <c r="E91" s="35">
        <f t="shared" ref="E91" si="75">I91+M91</f>
        <v>77.12716915</v>
      </c>
      <c r="F91" s="35">
        <v>2649.4056856500001</v>
      </c>
      <c r="G91" s="35">
        <v>1992.20141631</v>
      </c>
      <c r="H91" s="35">
        <v>645.34990533999996</v>
      </c>
      <c r="I91" s="35">
        <v>11.854364</v>
      </c>
      <c r="J91" s="35">
        <v>2803.3203190999998</v>
      </c>
      <c r="K91" s="35">
        <v>1589.4493737400001</v>
      </c>
      <c r="L91" s="35">
        <v>1148.5981402100001</v>
      </c>
      <c r="M91" s="35">
        <v>65.272805149999996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5676.2366830199999</v>
      </c>
      <c r="C92" s="35">
        <f t="shared" ref="C92" si="76">G92+K92</f>
        <v>3684.1347949600004</v>
      </c>
      <c r="D92" s="35">
        <f t="shared" ref="D92" si="77">H92+L92</f>
        <v>1914.6922269900001</v>
      </c>
      <c r="E92" s="35">
        <f t="shared" ref="E92" si="78">I92+M92</f>
        <v>77.409661069999999</v>
      </c>
      <c r="F92" s="35">
        <v>2834.8912638199999</v>
      </c>
      <c r="G92" s="35">
        <v>2110.5955456800002</v>
      </c>
      <c r="H92" s="35">
        <v>712.79186015000005</v>
      </c>
      <c r="I92" s="35">
        <v>11.50385799</v>
      </c>
      <c r="J92" s="35">
        <v>2841.3454191999999</v>
      </c>
      <c r="K92" s="35">
        <v>1573.5392492799999</v>
      </c>
      <c r="L92" s="35">
        <v>1201.9003668400001</v>
      </c>
      <c r="M92" s="35">
        <v>65.905803079999998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5519.81897957</v>
      </c>
      <c r="C93" s="35">
        <f t="shared" ref="C93" si="79">G93+K93</f>
        <v>3598.78635209</v>
      </c>
      <c r="D93" s="35">
        <f t="shared" ref="D93" si="80">H93+L93</f>
        <v>1888.2097809500001</v>
      </c>
      <c r="E93" s="35">
        <f t="shared" ref="E93" si="81">I93+M93</f>
        <v>32.82284653</v>
      </c>
      <c r="F93" s="35">
        <v>2728.4343011000001</v>
      </c>
      <c r="G93" s="35">
        <v>2010.6248411900001</v>
      </c>
      <c r="H93" s="35">
        <v>706.33720397000002</v>
      </c>
      <c r="I93" s="35">
        <v>11.47225594</v>
      </c>
      <c r="J93" s="35">
        <v>2791.3846784699999</v>
      </c>
      <c r="K93" s="35">
        <v>1588.1615108999999</v>
      </c>
      <c r="L93" s="35">
        <v>1181.8725769800001</v>
      </c>
      <c r="M93" s="35">
        <v>21.350590589999999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5650.65237574</v>
      </c>
      <c r="C94" s="35">
        <f t="shared" ref="C94" si="82">G94+K94</f>
        <v>3672.5381408399999</v>
      </c>
      <c r="D94" s="35">
        <f t="shared" ref="D94" si="83">H94+L94</f>
        <v>1947.94845227</v>
      </c>
      <c r="E94" s="35">
        <f t="shared" ref="E94" si="84">I94+M94</f>
        <v>30.165782630000002</v>
      </c>
      <c r="F94" s="35">
        <v>2738.07927402</v>
      </c>
      <c r="G94" s="35">
        <v>2011.6918994</v>
      </c>
      <c r="H94" s="35">
        <v>718.21409934999997</v>
      </c>
      <c r="I94" s="35">
        <v>8.1732752699999995</v>
      </c>
      <c r="J94" s="35">
        <v>2912.5731017200001</v>
      </c>
      <c r="K94" s="35">
        <v>1660.8462414400001</v>
      </c>
      <c r="L94" s="35">
        <v>1229.73435292</v>
      </c>
      <c r="M94" s="35">
        <v>21.992507360000001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5959.8218551099999</v>
      </c>
      <c r="C95" s="35">
        <f t="shared" ref="C95" si="85">G95+K95</f>
        <v>4167.7780572499996</v>
      </c>
      <c r="D95" s="35">
        <f t="shared" ref="D95" si="86">H95+L95</f>
        <v>1757.81888927</v>
      </c>
      <c r="E95" s="35">
        <f t="shared" ref="E95" si="87">I95+M95</f>
        <v>34.224908589999998</v>
      </c>
      <c r="F95" s="35">
        <v>2889.27438738</v>
      </c>
      <c r="G95" s="35">
        <v>2132.9025577699999</v>
      </c>
      <c r="H95" s="35">
        <v>744.72407725999994</v>
      </c>
      <c r="I95" s="35">
        <v>11.647752349999999</v>
      </c>
      <c r="J95" s="35">
        <v>3070.5474677299999</v>
      </c>
      <c r="K95" s="35">
        <v>2034.8754994799999</v>
      </c>
      <c r="L95" s="35">
        <v>1013.0948120100001</v>
      </c>
      <c r="M95" s="35">
        <v>22.577156240000001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5871.1964712600002</v>
      </c>
      <c r="C96" s="35">
        <f t="shared" ref="C96" si="88">G96+K96</f>
        <v>4032.3769431000001</v>
      </c>
      <c r="D96" s="35">
        <f t="shared" ref="D96" si="89">H96+L96</f>
        <v>1798.71217086</v>
      </c>
      <c r="E96" s="35">
        <f t="shared" ref="E96" si="90">I96+M96</f>
        <v>40.107357300000004</v>
      </c>
      <c r="F96" s="35">
        <v>2928.7208534000001</v>
      </c>
      <c r="G96" s="35">
        <v>2086.3745970599998</v>
      </c>
      <c r="H96" s="35">
        <v>823.88429187999998</v>
      </c>
      <c r="I96" s="35">
        <v>18.461964460000001</v>
      </c>
      <c r="J96" s="35">
        <v>2942.4756178600001</v>
      </c>
      <c r="K96" s="35">
        <v>1946.00234604</v>
      </c>
      <c r="L96" s="35">
        <v>974.82787898000004</v>
      </c>
      <c r="M96" s="35">
        <v>21.64539284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5619.2630232499996</v>
      </c>
      <c r="C97" s="35">
        <f t="shared" ref="C97" si="91">G97+K97</f>
        <v>3726.9309562600001</v>
      </c>
      <c r="D97" s="35">
        <f t="shared" ref="D97" si="92">H97+L97</f>
        <v>1851.9450924900002</v>
      </c>
      <c r="E97" s="35">
        <f t="shared" ref="E97" si="93">I97+M97</f>
        <v>40.386974500000001</v>
      </c>
      <c r="F97" s="35">
        <v>2736.0095732200002</v>
      </c>
      <c r="G97" s="35">
        <v>1833.26595759</v>
      </c>
      <c r="H97" s="35">
        <v>884.17232263000005</v>
      </c>
      <c r="I97" s="35">
        <v>18.571293000000001</v>
      </c>
      <c r="J97" s="35">
        <v>2883.2534500299998</v>
      </c>
      <c r="K97" s="35">
        <v>1893.6649986699999</v>
      </c>
      <c r="L97" s="35">
        <v>967.77276986000004</v>
      </c>
      <c r="M97" s="35">
        <v>21.8156815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5480.1734757499999</v>
      </c>
      <c r="C98" s="35">
        <f t="shared" ref="C98" si="94">G98+K98</f>
        <v>3569.0280968300003</v>
      </c>
      <c r="D98" s="35">
        <f t="shared" ref="D98" si="95">H98+L98</f>
        <v>1871.0037178500002</v>
      </c>
      <c r="E98" s="35">
        <f t="shared" ref="E98" si="96">I98+M98</f>
        <v>40.141661069999998</v>
      </c>
      <c r="F98" s="35">
        <v>2609.6456327999999</v>
      </c>
      <c r="G98" s="35">
        <v>1688.8507187800001</v>
      </c>
      <c r="H98" s="35">
        <v>902.15806923000002</v>
      </c>
      <c r="I98" s="35">
        <v>18.636844790000001</v>
      </c>
      <c r="J98" s="35">
        <v>2870.5278429499999</v>
      </c>
      <c r="K98" s="35">
        <v>1880.17737805</v>
      </c>
      <c r="L98" s="35">
        <v>968.84564862000002</v>
      </c>
      <c r="M98" s="35">
        <v>21.50481628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5718.8652438099998</v>
      </c>
      <c r="C99" s="35">
        <f t="shared" ref="C99" si="97">G99+K99</f>
        <v>3745.7931121199999</v>
      </c>
      <c r="D99" s="35">
        <f t="shared" ref="D99" si="98">H99+L99</f>
        <v>1931.9595318699999</v>
      </c>
      <c r="E99" s="35">
        <f t="shared" ref="E99" si="99">I99+M99</f>
        <v>41.11259982</v>
      </c>
      <c r="F99" s="35">
        <v>2859.1801451699998</v>
      </c>
      <c r="G99" s="35">
        <v>1860.3331513000001</v>
      </c>
      <c r="H99" s="35">
        <v>979.35993377</v>
      </c>
      <c r="I99" s="35">
        <v>19.487060100000001</v>
      </c>
      <c r="J99" s="35">
        <v>2859.68509864</v>
      </c>
      <c r="K99" s="35">
        <v>1885.4599608200001</v>
      </c>
      <c r="L99" s="35">
        <v>952.59959809999998</v>
      </c>
      <c r="M99" s="35">
        <v>21.625539719999999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5972.5239119300004</v>
      </c>
      <c r="C100" s="35">
        <f t="shared" ref="C100" si="100">G100+K100</f>
        <v>3895.8350395799998</v>
      </c>
      <c r="D100" s="35">
        <f t="shared" ref="D100" si="101">H100+L100</f>
        <v>2035.4423678400001</v>
      </c>
      <c r="E100" s="35">
        <f t="shared" ref="E100" si="102">I100+M100</f>
        <v>41.246504510000001</v>
      </c>
      <c r="F100" s="35">
        <v>3080.1133557500002</v>
      </c>
      <c r="G100" s="35">
        <v>1992.2344785499999</v>
      </c>
      <c r="H100" s="35">
        <v>1068.3731749200001</v>
      </c>
      <c r="I100" s="35">
        <v>19.505702280000001</v>
      </c>
      <c r="J100" s="35">
        <v>2892.4105561800002</v>
      </c>
      <c r="K100" s="35">
        <v>1903.6005610300001</v>
      </c>
      <c r="L100" s="35">
        <v>967.06919291999998</v>
      </c>
      <c r="M100" s="35">
        <v>21.74080223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6191.9592321</v>
      </c>
      <c r="C101" s="35">
        <f t="shared" ref="C101" si="103">G101+K101</f>
        <v>3949.5210998299999</v>
      </c>
      <c r="D101" s="35">
        <f t="shared" ref="D101" si="104">H101+L101</f>
        <v>2200.6526540499999</v>
      </c>
      <c r="E101" s="35">
        <f t="shared" ref="E101" si="105">I101+M101</f>
        <v>41.785478220000002</v>
      </c>
      <c r="F101" s="35">
        <v>3163.95110372</v>
      </c>
      <c r="G101" s="35">
        <v>1950.49100819</v>
      </c>
      <c r="H101" s="35">
        <v>1193.84203503</v>
      </c>
      <c r="I101" s="35">
        <v>19.618060499999999</v>
      </c>
      <c r="J101" s="35">
        <v>3028.00812838</v>
      </c>
      <c r="K101" s="35">
        <v>1999.0300916399999</v>
      </c>
      <c r="L101" s="35">
        <v>1006.81061902</v>
      </c>
      <c r="M101" s="35">
        <v>22.16741772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6517.7878333099998</v>
      </c>
      <c r="C102" s="35">
        <f t="shared" ref="C102" si="106">G102+K102</f>
        <v>4081.3476627099999</v>
      </c>
      <c r="D102" s="35">
        <f t="shared" ref="D102" si="107">H102+L102</f>
        <v>2393.1247550600001</v>
      </c>
      <c r="E102" s="35">
        <f t="shared" ref="E102" si="108">I102+M102</f>
        <v>43.315415540000004</v>
      </c>
      <c r="F102" s="35">
        <v>3246.8487496500002</v>
      </c>
      <c r="G102" s="35">
        <v>1908.18048107</v>
      </c>
      <c r="H102" s="35">
        <v>1318.9965598700001</v>
      </c>
      <c r="I102" s="35">
        <v>19.671708710000001</v>
      </c>
      <c r="J102" s="35">
        <v>3270.9390836600001</v>
      </c>
      <c r="K102" s="35">
        <v>2173.1671816399999</v>
      </c>
      <c r="L102" s="35">
        <v>1074.12819519</v>
      </c>
      <c r="M102" s="35">
        <v>23.643706829999999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6606.2069165399998</v>
      </c>
      <c r="C103" s="35">
        <f t="shared" ref="C103" si="109">G103+K103</f>
        <v>4120.3912029800003</v>
      </c>
      <c r="D103" s="35">
        <f t="shared" ref="D103" si="110">H103+L103</f>
        <v>2442.4009638400003</v>
      </c>
      <c r="E103" s="35">
        <f t="shared" ref="E103" si="111">I103+M103</f>
        <v>43.414749720000003</v>
      </c>
      <c r="F103" s="35">
        <v>3244.1531508899998</v>
      </c>
      <c r="G103" s="35">
        <v>1919.3921297700001</v>
      </c>
      <c r="H103" s="35">
        <v>1304.95224547</v>
      </c>
      <c r="I103" s="35">
        <v>19.808775650000001</v>
      </c>
      <c r="J103" s="35">
        <v>3362.0537656500001</v>
      </c>
      <c r="K103" s="35">
        <v>2200.99907321</v>
      </c>
      <c r="L103" s="35">
        <v>1137.4487183700001</v>
      </c>
      <c r="M103" s="35">
        <v>23.605974069999998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6901.3934755199998</v>
      </c>
      <c r="C104" s="35">
        <f t="shared" ref="C104" si="112">G104+K104</f>
        <v>4101.9566844000001</v>
      </c>
      <c r="D104" s="35">
        <f t="shared" ref="D104" si="113">H104+L104</f>
        <v>2530.6193711599999</v>
      </c>
      <c r="E104" s="35">
        <f t="shared" ref="E104" si="114">I104+M104</f>
        <v>268.81741996</v>
      </c>
      <c r="F104" s="35">
        <v>3242.5971525999998</v>
      </c>
      <c r="G104" s="35">
        <v>1822.2264305799999</v>
      </c>
      <c r="H104" s="35">
        <v>1401.0429517099999</v>
      </c>
      <c r="I104" s="35">
        <v>19.327770309999998</v>
      </c>
      <c r="J104" s="35">
        <v>3658.79632292</v>
      </c>
      <c r="K104" s="35">
        <v>2279.7302538200001</v>
      </c>
      <c r="L104" s="35">
        <v>1129.57641945</v>
      </c>
      <c r="M104" s="35">
        <v>249.48964964999999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7294.3144382800001</v>
      </c>
      <c r="C105" s="35">
        <f t="shared" ref="C105" si="115">G105+K105</f>
        <v>4413.5673992100001</v>
      </c>
      <c r="D105" s="35">
        <f t="shared" ref="D105" si="116">H105+L105</f>
        <v>2608.7793211500002</v>
      </c>
      <c r="E105" s="35">
        <f t="shared" ref="E105" si="117">I105+M105</f>
        <v>271.96771792000004</v>
      </c>
      <c r="F105" s="35">
        <v>3337.3546902100002</v>
      </c>
      <c r="G105" s="35">
        <v>1861.1933636599999</v>
      </c>
      <c r="H105" s="35">
        <v>1456.6459097100001</v>
      </c>
      <c r="I105" s="35">
        <v>19.51541684</v>
      </c>
      <c r="J105" s="35">
        <v>3956.9597480699999</v>
      </c>
      <c r="K105" s="35">
        <v>2552.3740355499999</v>
      </c>
      <c r="L105" s="35">
        <v>1152.1334114399999</v>
      </c>
      <c r="M105" s="35">
        <v>252.45230108000001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7058.1303317600004</v>
      </c>
      <c r="C106" s="35">
        <f t="shared" ref="C106" si="118">G106+K106</f>
        <v>4251.4032641800004</v>
      </c>
      <c r="D106" s="35">
        <f t="shared" ref="D106" si="119">H106+L106</f>
        <v>2543.37159109</v>
      </c>
      <c r="E106" s="35">
        <f t="shared" ref="E106" si="120">I106+M106</f>
        <v>263.35547649</v>
      </c>
      <c r="F106" s="35">
        <v>3186.7397797499998</v>
      </c>
      <c r="G106" s="35">
        <v>1755.6367348700001</v>
      </c>
      <c r="H106" s="35">
        <v>1413.9253921899999</v>
      </c>
      <c r="I106" s="35">
        <v>17.177652689999999</v>
      </c>
      <c r="J106" s="35">
        <v>3871.3905520100002</v>
      </c>
      <c r="K106" s="35">
        <v>2495.7665293099999</v>
      </c>
      <c r="L106" s="35">
        <v>1129.4461988999999</v>
      </c>
      <c r="M106" s="35">
        <v>246.1778238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7322.6328663499999</v>
      </c>
      <c r="C107" s="35">
        <f t="shared" ref="C107" si="121">G107+K107</f>
        <v>4556.7091019099998</v>
      </c>
      <c r="D107" s="35">
        <f t="shared" ref="D107" si="122">H107+L107</f>
        <v>2500.7984906000002</v>
      </c>
      <c r="E107" s="35">
        <f t="shared" ref="E107" si="123">I107+M107</f>
        <v>265.12527383999998</v>
      </c>
      <c r="F107" s="35">
        <v>3347.5473186999998</v>
      </c>
      <c r="G107" s="35">
        <v>1957.4001549</v>
      </c>
      <c r="H107" s="35">
        <v>1371.7571610099999</v>
      </c>
      <c r="I107" s="35">
        <v>18.39000279</v>
      </c>
      <c r="J107" s="35">
        <v>3975.0855476500001</v>
      </c>
      <c r="K107" s="35">
        <v>2599.3089470099999</v>
      </c>
      <c r="L107" s="35">
        <v>1129.04132959</v>
      </c>
      <c r="M107" s="35">
        <v>246.73527104999999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7234.4899329399996</v>
      </c>
      <c r="C108" s="35">
        <f t="shared" ref="C108" si="124">G108+K108</f>
        <v>4488.0618827600001</v>
      </c>
      <c r="D108" s="35">
        <f t="shared" ref="D108" si="125">H108+L108</f>
        <v>2489.0245195699999</v>
      </c>
      <c r="E108" s="35">
        <f t="shared" ref="E108" si="126">I108+M108</f>
        <v>257.40353061000002</v>
      </c>
      <c r="F108" s="35">
        <v>3353.5778196400001</v>
      </c>
      <c r="G108" s="35">
        <v>1958.1589473500001</v>
      </c>
      <c r="H108" s="35">
        <v>1372.8358401200001</v>
      </c>
      <c r="I108" s="35">
        <v>22.583032169999999</v>
      </c>
      <c r="J108" s="35">
        <v>3880.9121132999999</v>
      </c>
      <c r="K108" s="35">
        <v>2529.9029354099998</v>
      </c>
      <c r="L108" s="35">
        <v>1116.1886794500001</v>
      </c>
      <c r="M108" s="35">
        <v>234.82049843999999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7195.7525632500001</v>
      </c>
      <c r="C109" s="35">
        <f t="shared" ref="C109" si="127">G109+K109</f>
        <v>4339.8874715100001</v>
      </c>
      <c r="D109" s="35">
        <f t="shared" ref="D109" si="128">H109+L109</f>
        <v>2595.6663553400003</v>
      </c>
      <c r="E109" s="35">
        <f t="shared" ref="E109" si="129">I109+M109</f>
        <v>260.19873639999997</v>
      </c>
      <c r="F109" s="35">
        <v>3260.8683527200001</v>
      </c>
      <c r="G109" s="35">
        <v>1782.74832259</v>
      </c>
      <c r="H109" s="35">
        <v>1455.1445906900001</v>
      </c>
      <c r="I109" s="35">
        <v>22.975439439999999</v>
      </c>
      <c r="J109" s="35">
        <v>3934.88421053</v>
      </c>
      <c r="K109" s="35">
        <v>2557.13914892</v>
      </c>
      <c r="L109" s="35">
        <v>1140.52176465</v>
      </c>
      <c r="M109" s="35">
        <v>237.22329696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7081.8644636899999</v>
      </c>
      <c r="C110" s="35">
        <f t="shared" ref="C110" si="130">G110+K110</f>
        <v>4249.8851324199995</v>
      </c>
      <c r="D110" s="35">
        <f t="shared" ref="D110" si="131">H110+L110</f>
        <v>2576.56201951</v>
      </c>
      <c r="E110" s="35">
        <f t="shared" ref="E110" si="132">I110+M110</f>
        <v>255.41731176000002</v>
      </c>
      <c r="F110" s="35">
        <v>3120.7389140099999</v>
      </c>
      <c r="G110" s="35">
        <v>1637.6806202099999</v>
      </c>
      <c r="H110" s="35">
        <v>1459.42543744</v>
      </c>
      <c r="I110" s="35">
        <v>23.632856360000002</v>
      </c>
      <c r="J110" s="35">
        <v>3961.1255496799999</v>
      </c>
      <c r="K110" s="35">
        <v>2612.2045122099998</v>
      </c>
      <c r="L110" s="35">
        <v>1117.13658207</v>
      </c>
      <c r="M110" s="35">
        <v>231.78445540000001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7178.4927411600002</v>
      </c>
      <c r="C111" s="35">
        <f t="shared" ref="C111" si="133">G111+K111</f>
        <v>4307.19817349</v>
      </c>
      <c r="D111" s="35">
        <f t="shared" ref="D111" si="134">H111+L111</f>
        <v>2621.2287299099999</v>
      </c>
      <c r="E111" s="35">
        <f t="shared" ref="E111" si="135">I111+M111</f>
        <v>250.06583776000002</v>
      </c>
      <c r="F111" s="35">
        <v>3146.9223997700001</v>
      </c>
      <c r="G111" s="35">
        <v>1657.8063882700001</v>
      </c>
      <c r="H111" s="35">
        <v>1473.16869344</v>
      </c>
      <c r="I111" s="35">
        <v>15.947318060000001</v>
      </c>
      <c r="J111" s="35">
        <v>4031.5703413900001</v>
      </c>
      <c r="K111" s="35">
        <v>2649.3917852200002</v>
      </c>
      <c r="L111" s="35">
        <v>1148.0600364699999</v>
      </c>
      <c r="M111" s="35">
        <v>234.11851970000001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7087.7806163300002</v>
      </c>
      <c r="C112" s="35">
        <f t="shared" ref="C112" si="136">G112+K112</f>
        <v>4221.9081311099999</v>
      </c>
      <c r="D112" s="35">
        <f t="shared" ref="D112" si="137">H112+L112</f>
        <v>2639.6993391000001</v>
      </c>
      <c r="E112" s="35">
        <f t="shared" ref="E112" si="138">I112+M112</f>
        <v>226.17314611999998</v>
      </c>
      <c r="F112" s="35">
        <v>3211.6007092200002</v>
      </c>
      <c r="G112" s="35">
        <v>1677.4310765800001</v>
      </c>
      <c r="H112" s="35">
        <v>1518.76437605</v>
      </c>
      <c r="I112" s="35">
        <v>15.40525659</v>
      </c>
      <c r="J112" s="35">
        <v>3876.1799071099999</v>
      </c>
      <c r="K112" s="35">
        <v>2544.4770545299998</v>
      </c>
      <c r="L112" s="35">
        <v>1120.9349630500001</v>
      </c>
      <c r="M112" s="35">
        <v>210.76788952999999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6926.4561499900001</v>
      </c>
      <c r="C113" s="35">
        <f t="shared" ref="C113" si="139">G113+K113</f>
        <v>4047.9019280599996</v>
      </c>
      <c r="D113" s="35">
        <f t="shared" ref="D113" si="140">H113+L113</f>
        <v>2665.44675289</v>
      </c>
      <c r="E113" s="35">
        <f t="shared" ref="E113" si="141">I113+M113</f>
        <v>213.10746904000001</v>
      </c>
      <c r="F113" s="35">
        <v>3197.9108050099999</v>
      </c>
      <c r="G113" s="35">
        <v>1614.77410188</v>
      </c>
      <c r="H113" s="35">
        <v>1567.7265443900001</v>
      </c>
      <c r="I113" s="35">
        <v>15.41015874</v>
      </c>
      <c r="J113" s="35">
        <v>3728.5453449800002</v>
      </c>
      <c r="K113" s="35">
        <v>2433.1278261799998</v>
      </c>
      <c r="L113" s="35">
        <v>1097.7202084999999</v>
      </c>
      <c r="M113" s="35">
        <v>197.6973103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7120.5096962600001</v>
      </c>
      <c r="C114" s="35">
        <f t="shared" ref="C114" si="142">G114+K114</f>
        <v>4121.8590089099998</v>
      </c>
      <c r="D114" s="35">
        <f t="shared" ref="D114" si="143">H114+L114</f>
        <v>2786.4152187500003</v>
      </c>
      <c r="E114" s="35">
        <f t="shared" ref="E114" si="144">I114+M114</f>
        <v>212.23546859999999</v>
      </c>
      <c r="F114" s="35">
        <v>3257.2340145200001</v>
      </c>
      <c r="G114" s="35">
        <v>1617.38187745</v>
      </c>
      <c r="H114" s="35">
        <v>1624.7435726900001</v>
      </c>
      <c r="I114" s="35">
        <v>15.108564380000001</v>
      </c>
      <c r="J114" s="35">
        <v>3863.27568174</v>
      </c>
      <c r="K114" s="35">
        <v>2504.4771314599998</v>
      </c>
      <c r="L114" s="35">
        <v>1161.6716460600001</v>
      </c>
      <c r="M114" s="35">
        <v>197.12690422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7024.36074061</v>
      </c>
      <c r="C115" s="35">
        <f t="shared" ref="C115" si="145">G115+K115</f>
        <v>4071.30734914</v>
      </c>
      <c r="D115" s="35">
        <f t="shared" ref="D115" si="146">H115+L115</f>
        <v>2752.6401412800001</v>
      </c>
      <c r="E115" s="35">
        <f t="shared" ref="E115" si="147">I115+M115</f>
        <v>200.41325019000001</v>
      </c>
      <c r="F115" s="35">
        <v>3118.25457796</v>
      </c>
      <c r="G115" s="35">
        <v>1486.1786273499999</v>
      </c>
      <c r="H115" s="35">
        <v>1616.91062076</v>
      </c>
      <c r="I115" s="35">
        <v>15.165329849999999</v>
      </c>
      <c r="J115" s="35">
        <v>3906.10616265</v>
      </c>
      <c r="K115" s="35">
        <v>2585.1287217899999</v>
      </c>
      <c r="L115" s="35">
        <v>1135.7295205200001</v>
      </c>
      <c r="M115" s="35">
        <v>185.24792034000001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7353.95200862</v>
      </c>
      <c r="C116" s="35">
        <f t="shared" ref="C116" si="148">G116+K116</f>
        <v>4294.0401545900004</v>
      </c>
      <c r="D116" s="35">
        <f t="shared" ref="D116" si="149">H116+L116</f>
        <v>2599.54096381</v>
      </c>
      <c r="E116" s="35">
        <f t="shared" ref="E116" si="150">I116+M116</f>
        <v>460.37089021999998</v>
      </c>
      <c r="F116" s="35">
        <v>3173.0747083900001</v>
      </c>
      <c r="G116" s="35">
        <v>1434.4536381</v>
      </c>
      <c r="H116" s="35">
        <v>1687.3922696300001</v>
      </c>
      <c r="I116" s="35">
        <v>51.228800659999997</v>
      </c>
      <c r="J116" s="35">
        <v>4180.8773002300004</v>
      </c>
      <c r="K116" s="35">
        <v>2859.5865164900001</v>
      </c>
      <c r="L116" s="35">
        <v>912.14869418000001</v>
      </c>
      <c r="M116" s="35">
        <v>409.14208955999999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7051.5215133399997</v>
      </c>
      <c r="C117" s="35">
        <f t="shared" ref="C117" si="151">G117+K117</f>
        <v>4052.3421595100003</v>
      </c>
      <c r="D117" s="35">
        <f t="shared" ref="D117" si="152">H117+L117</f>
        <v>2555.0256546099999</v>
      </c>
      <c r="E117" s="35">
        <f t="shared" ref="E117" si="153">I117+M117</f>
        <v>444.15369922000002</v>
      </c>
      <c r="F117" s="35">
        <v>3049.1324656400002</v>
      </c>
      <c r="G117" s="35">
        <v>1319.4711369900001</v>
      </c>
      <c r="H117" s="35">
        <v>1678.8709706899999</v>
      </c>
      <c r="I117" s="35">
        <v>50.790357960000001</v>
      </c>
      <c r="J117" s="35">
        <v>4002.3890477</v>
      </c>
      <c r="K117" s="35">
        <v>2732.8710225200002</v>
      </c>
      <c r="L117" s="35">
        <v>876.15468392000002</v>
      </c>
      <c r="M117" s="35">
        <v>393.36334126000003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6991.2169584800004</v>
      </c>
      <c r="C118" s="35">
        <f t="shared" ref="C118" si="154">G118+K118</f>
        <v>4078.8083553999995</v>
      </c>
      <c r="D118" s="35">
        <f t="shared" ref="D118" si="155">H118+L118</f>
        <v>2474.2831925599999</v>
      </c>
      <c r="E118" s="35">
        <f t="shared" ref="E118" si="156">I118+M118</f>
        <v>438.12541052</v>
      </c>
      <c r="F118" s="35">
        <v>2971.7697115000001</v>
      </c>
      <c r="G118" s="35">
        <v>1336.68609047</v>
      </c>
      <c r="H118" s="35">
        <v>1584.5909291999999</v>
      </c>
      <c r="I118" s="35">
        <v>50.492691829999998</v>
      </c>
      <c r="J118" s="35">
        <v>4019.4472469799998</v>
      </c>
      <c r="K118" s="35">
        <v>2742.1222649299998</v>
      </c>
      <c r="L118" s="35">
        <v>889.69226335999997</v>
      </c>
      <c r="M118" s="35">
        <v>387.63271868999999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7105.43887266</v>
      </c>
      <c r="C119" s="35">
        <f t="shared" ref="C119" si="157">G119+K119</f>
        <v>4204.0022423</v>
      </c>
      <c r="D119" s="35">
        <f t="shared" ref="D119" si="158">H119+L119</f>
        <v>2442.78093511</v>
      </c>
      <c r="E119" s="35">
        <f t="shared" ref="E119" si="159">I119+M119</f>
        <v>458.65569525000001</v>
      </c>
      <c r="F119" s="35">
        <v>2886.87833512</v>
      </c>
      <c r="G119" s="35">
        <v>1309.5741344600001</v>
      </c>
      <c r="H119" s="35">
        <v>1526.32534388</v>
      </c>
      <c r="I119" s="35">
        <v>50.978856780000001</v>
      </c>
      <c r="J119" s="35">
        <v>4218.56053754</v>
      </c>
      <c r="K119" s="35">
        <v>2894.4281078399999</v>
      </c>
      <c r="L119" s="35">
        <v>916.45559122999998</v>
      </c>
      <c r="M119" s="35">
        <v>407.67683847000001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6777.4848544400002</v>
      </c>
      <c r="C120" s="35">
        <f t="shared" ref="C120" si="160">G120+K120</f>
        <v>3975.0594318599997</v>
      </c>
      <c r="D120" s="35">
        <f t="shared" ref="D120" si="161">H120+L120</f>
        <v>2349.42970238</v>
      </c>
      <c r="E120" s="35">
        <f t="shared" ref="E120" si="162">I120+M120</f>
        <v>452.99572019999999</v>
      </c>
      <c r="F120" s="35">
        <v>2877.54567877</v>
      </c>
      <c r="G120" s="35">
        <v>1379.6234622899999</v>
      </c>
      <c r="H120" s="35">
        <v>1446.6074766500001</v>
      </c>
      <c r="I120" s="35">
        <v>51.314739830000001</v>
      </c>
      <c r="J120" s="35">
        <v>3899.9391756700002</v>
      </c>
      <c r="K120" s="35">
        <v>2595.43596957</v>
      </c>
      <c r="L120" s="35">
        <v>902.82222573000001</v>
      </c>
      <c r="M120" s="35">
        <v>401.68098036999999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6980.7921053600003</v>
      </c>
      <c r="C121" s="35">
        <f t="shared" ref="C121" si="163">G121+K121</f>
        <v>4034.1820615299998</v>
      </c>
      <c r="D121" s="35">
        <f t="shared" ref="D121" si="164">H121+L121</f>
        <v>2436.5386337599998</v>
      </c>
      <c r="E121" s="35">
        <f t="shared" ref="E121" si="165">I121+M121</f>
        <v>510.07141007000001</v>
      </c>
      <c r="F121" s="35">
        <v>3026.6333014799998</v>
      </c>
      <c r="G121" s="35">
        <v>1532.0093150299999</v>
      </c>
      <c r="H121" s="35">
        <v>1443.41351442</v>
      </c>
      <c r="I121" s="35">
        <v>51.210472029999998</v>
      </c>
      <c r="J121" s="35">
        <v>3954.1588038800001</v>
      </c>
      <c r="K121" s="35">
        <v>2502.1727464999999</v>
      </c>
      <c r="L121" s="35">
        <v>993.12511933999997</v>
      </c>
      <c r="M121" s="35">
        <v>458.86093804000001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6627.7053926299996</v>
      </c>
      <c r="C122" s="35">
        <f t="shared" ref="C122" si="166">G122+K122</f>
        <v>3914.1584364</v>
      </c>
      <c r="D122" s="35">
        <f t="shared" ref="D122" si="167">H122+L122</f>
        <v>2225.4760899600001</v>
      </c>
      <c r="E122" s="35">
        <f t="shared" ref="E122" si="168">I122+M122</f>
        <v>488.07086627000001</v>
      </c>
      <c r="F122" s="35">
        <v>2850.4312280600002</v>
      </c>
      <c r="G122" s="35">
        <v>1526.3464686299999</v>
      </c>
      <c r="H122" s="35">
        <v>1274.6773315400001</v>
      </c>
      <c r="I122" s="35">
        <v>49.407427890000001</v>
      </c>
      <c r="J122" s="35">
        <v>3777.2741645699998</v>
      </c>
      <c r="K122" s="35">
        <v>2387.8119677700001</v>
      </c>
      <c r="L122" s="35">
        <v>950.79875842000001</v>
      </c>
      <c r="M122" s="35">
        <v>438.66343838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6662.2677876999996</v>
      </c>
      <c r="C123" s="35">
        <f t="shared" ref="C123" si="169">G123+K123</f>
        <v>3985.0699937200002</v>
      </c>
      <c r="D123" s="35">
        <f t="shared" ref="D123" si="170">H123+L123</f>
        <v>2185.0449083399999</v>
      </c>
      <c r="E123" s="35">
        <f t="shared" ref="E123" si="171">I123+M123</f>
        <v>492.15288564000002</v>
      </c>
      <c r="F123" s="35">
        <v>2883.7227249299999</v>
      </c>
      <c r="G123" s="35">
        <v>1579.80936673</v>
      </c>
      <c r="H123" s="35">
        <v>1253.42567704</v>
      </c>
      <c r="I123" s="35">
        <v>50.487681160000001</v>
      </c>
      <c r="J123" s="35">
        <v>3778.5450627700002</v>
      </c>
      <c r="K123" s="35">
        <v>2405.2606269900002</v>
      </c>
      <c r="L123" s="35">
        <v>931.61923130000002</v>
      </c>
      <c r="M123" s="35">
        <v>441.66520448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6852.2366125600001</v>
      </c>
      <c r="C124" s="35">
        <f t="shared" ref="C124" si="172">G124+K124</f>
        <v>4286.8019428899997</v>
      </c>
      <c r="D124" s="35">
        <f t="shared" ref="D124" si="173">H124+L124</f>
        <v>2076.69025513</v>
      </c>
      <c r="E124" s="35">
        <f t="shared" ref="E124" si="174">I124+M124</f>
        <v>488.74441454000004</v>
      </c>
      <c r="F124" s="35">
        <v>3112.4334658500002</v>
      </c>
      <c r="G124" s="35">
        <v>1900.7710761799999</v>
      </c>
      <c r="H124" s="35">
        <v>1160.7868590999999</v>
      </c>
      <c r="I124" s="35">
        <v>50.875530570000002</v>
      </c>
      <c r="J124" s="35">
        <v>3739.80314671</v>
      </c>
      <c r="K124" s="35">
        <v>2386.0308667099998</v>
      </c>
      <c r="L124" s="35">
        <v>915.90339602999995</v>
      </c>
      <c r="M124" s="35">
        <v>437.86888397000001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7309.6752581700002</v>
      </c>
      <c r="C125" s="35">
        <f t="shared" ref="C125" si="175">G125+K125</f>
        <v>4725.7558544399999</v>
      </c>
      <c r="D125" s="35">
        <f t="shared" ref="D125" si="176">H125+L125</f>
        <v>2074.6649296699998</v>
      </c>
      <c r="E125" s="35">
        <f t="shared" ref="E125" si="177">I125+M125</f>
        <v>509.25447406000001</v>
      </c>
      <c r="F125" s="35">
        <v>3366.2242249699998</v>
      </c>
      <c r="G125" s="35">
        <v>2310.8225925900001</v>
      </c>
      <c r="H125" s="35">
        <v>1001.0392074599999</v>
      </c>
      <c r="I125" s="35">
        <v>54.362424920000002</v>
      </c>
      <c r="J125" s="35">
        <v>3943.4510332</v>
      </c>
      <c r="K125" s="35">
        <v>2414.9332618499998</v>
      </c>
      <c r="L125" s="35">
        <v>1073.62572221</v>
      </c>
      <c r="M125" s="35">
        <v>454.89204913999998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7493.9576634100004</v>
      </c>
      <c r="C126" s="35">
        <f t="shared" ref="C126" si="178">G126+K126</f>
        <v>4981.4074959299996</v>
      </c>
      <c r="D126" s="35">
        <f t="shared" ref="D126" si="179">H126+L126</f>
        <v>2006.8980427000001</v>
      </c>
      <c r="E126" s="35">
        <f t="shared" ref="E126" si="180">I126+M126</f>
        <v>505.65212478000001</v>
      </c>
      <c r="F126" s="35">
        <v>3429.5992104000002</v>
      </c>
      <c r="G126" s="35">
        <v>2377.8346200599999</v>
      </c>
      <c r="H126" s="35">
        <v>996.86997369000005</v>
      </c>
      <c r="I126" s="35">
        <v>54.894616650000003</v>
      </c>
      <c r="J126" s="35">
        <v>4064.3584530100002</v>
      </c>
      <c r="K126" s="35">
        <v>2603.5728758700002</v>
      </c>
      <c r="L126" s="35">
        <v>1010.02806901</v>
      </c>
      <c r="M126" s="35">
        <v>450.75750813000002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6719.7524529100001</v>
      </c>
      <c r="C127" s="35">
        <f t="shared" ref="C127" si="181">G127+K127</f>
        <v>4694.4658869699997</v>
      </c>
      <c r="D127" s="35">
        <f t="shared" ref="D127" si="182">H127+L127</f>
        <v>1507.00839582</v>
      </c>
      <c r="E127" s="35">
        <f t="shared" ref="E127" si="183">I127+M127</f>
        <v>518.27817012000003</v>
      </c>
      <c r="F127" s="35">
        <v>3418.5137551600001</v>
      </c>
      <c r="G127" s="35">
        <v>2406.82122901</v>
      </c>
      <c r="H127" s="35">
        <v>957.51030934000005</v>
      </c>
      <c r="I127" s="35">
        <v>54.18221681</v>
      </c>
      <c r="J127" s="35">
        <v>3301.23869775</v>
      </c>
      <c r="K127" s="35">
        <v>2287.6446579600001</v>
      </c>
      <c r="L127" s="35">
        <v>549.49808647999998</v>
      </c>
      <c r="M127" s="35">
        <v>464.09595331000003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6950.4589733700004</v>
      </c>
      <c r="C128" s="35">
        <f t="shared" ref="C128" si="184">G128+K128</f>
        <v>4862.3168078799999</v>
      </c>
      <c r="D128" s="35">
        <f t="shared" ref="D128" si="185">H128+L128</f>
        <v>1567.98962772</v>
      </c>
      <c r="E128" s="35">
        <f t="shared" ref="E128" si="186">I128+M128</f>
        <v>520.15253776999998</v>
      </c>
      <c r="F128" s="35">
        <v>3559.6655237</v>
      </c>
      <c r="G128" s="35">
        <v>2496.9029024500001</v>
      </c>
      <c r="H128" s="35">
        <v>1008.76675066</v>
      </c>
      <c r="I128" s="35">
        <v>53.995870590000003</v>
      </c>
      <c r="J128" s="35">
        <v>3390.79344967</v>
      </c>
      <c r="K128" s="35">
        <v>2365.4139054299999</v>
      </c>
      <c r="L128" s="35">
        <v>559.22287705999997</v>
      </c>
      <c r="M128" s="35">
        <v>466.15666718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6760.4774273399998</v>
      </c>
      <c r="C129" s="35">
        <f t="shared" ref="C129" si="187">G129+K129</f>
        <v>4601.1968140400004</v>
      </c>
      <c r="D129" s="35">
        <f t="shared" ref="D129" si="188">H129+L129</f>
        <v>1644.3849275600001</v>
      </c>
      <c r="E129" s="35">
        <f t="shared" ref="E129" si="189">I129+M129</f>
        <v>514.89568573999998</v>
      </c>
      <c r="F129" s="35">
        <v>3397.9247111700001</v>
      </c>
      <c r="G129" s="35">
        <v>2262.69078915</v>
      </c>
      <c r="H129" s="35">
        <v>1087.7171049599999</v>
      </c>
      <c r="I129" s="35">
        <v>47.516817060000001</v>
      </c>
      <c r="J129" s="35">
        <v>3362.5527161700002</v>
      </c>
      <c r="K129" s="35">
        <v>2338.5060248899999</v>
      </c>
      <c r="L129" s="35">
        <v>556.66782260000002</v>
      </c>
      <c r="M129" s="35">
        <v>467.37886867999998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6529.9890889400003</v>
      </c>
      <c r="C130" s="35">
        <f t="shared" ref="C130" si="190">G130+K130</f>
        <v>2755.2516634999997</v>
      </c>
      <c r="D130" s="35">
        <f t="shared" ref="D130" si="191">H130+L130</f>
        <v>3266.1105791200002</v>
      </c>
      <c r="E130" s="35">
        <f t="shared" ref="E130" si="192">I130+M130</f>
        <v>508.62684631999997</v>
      </c>
      <c r="F130" s="35">
        <v>3395.1949857899999</v>
      </c>
      <c r="G130" s="35">
        <v>2282.2110785099999</v>
      </c>
      <c r="H130" s="35">
        <v>1067.49482149</v>
      </c>
      <c r="I130" s="35">
        <v>45.489085789999997</v>
      </c>
      <c r="J130" s="35">
        <v>3134.79410315</v>
      </c>
      <c r="K130" s="35">
        <v>473.04058499000001</v>
      </c>
      <c r="L130" s="35">
        <v>2198.6157576300002</v>
      </c>
      <c r="M130" s="35">
        <v>463.13776052999998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6304.1921902900003</v>
      </c>
      <c r="C131" s="35">
        <f t="shared" ref="C131" si="193">G131+K131</f>
        <v>2524.47480623</v>
      </c>
      <c r="D131" s="35">
        <f t="shared" ref="D131" si="194">H131+L131</f>
        <v>3270.5579303000004</v>
      </c>
      <c r="E131" s="35">
        <f t="shared" ref="E131" si="195">I131+M131</f>
        <v>509.15945376000002</v>
      </c>
      <c r="F131" s="35">
        <v>3190.0742924699998</v>
      </c>
      <c r="G131" s="35">
        <v>2053.2999197600002</v>
      </c>
      <c r="H131" s="35">
        <v>1090.89201127</v>
      </c>
      <c r="I131" s="35">
        <v>45.882361439999997</v>
      </c>
      <c r="J131" s="35">
        <v>3114.1178978200001</v>
      </c>
      <c r="K131" s="35">
        <v>471.17488646999999</v>
      </c>
      <c r="L131" s="35">
        <v>2179.6659190300002</v>
      </c>
      <c r="M131" s="35">
        <v>463.27709232000001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6193.2912484999997</v>
      </c>
      <c r="C132" s="35">
        <f t="shared" ref="C132" si="196">G132+K132</f>
        <v>2374.0420581100002</v>
      </c>
      <c r="D132" s="35">
        <f t="shared" ref="D132" si="197">H132+L132</f>
        <v>3315.8559391700001</v>
      </c>
      <c r="E132" s="35">
        <f t="shared" ref="E132" si="198">I132+M132</f>
        <v>503.39325121999997</v>
      </c>
      <c r="F132" s="35">
        <v>3138.0044906899998</v>
      </c>
      <c r="G132" s="35">
        <v>1939.14576708</v>
      </c>
      <c r="H132" s="35">
        <v>1153.5945088799999</v>
      </c>
      <c r="I132" s="35">
        <v>45.264214729999999</v>
      </c>
      <c r="J132" s="35">
        <v>3055.2867578099999</v>
      </c>
      <c r="K132" s="35">
        <v>434.89629102999999</v>
      </c>
      <c r="L132" s="35">
        <v>2162.2614302900001</v>
      </c>
      <c r="M132" s="35">
        <v>458.12903648999998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6054.2160107</v>
      </c>
      <c r="C133" s="35">
        <f t="shared" ref="C133" si="199">G133+K133</f>
        <v>2257.6765573499997</v>
      </c>
      <c r="D133" s="35">
        <f t="shared" ref="D133" si="200">H133+L133</f>
        <v>3299.5984637500001</v>
      </c>
      <c r="E133" s="35">
        <f t="shared" ref="E133" si="201">I133+M133</f>
        <v>496.94098960000002</v>
      </c>
      <c r="F133" s="35">
        <v>3123.1893676499999</v>
      </c>
      <c r="G133" s="35">
        <v>1863.5119726999999</v>
      </c>
      <c r="H133" s="35">
        <v>1215.82045294</v>
      </c>
      <c r="I133" s="35">
        <v>43.856942009999997</v>
      </c>
      <c r="J133" s="35">
        <v>2931.0266430500001</v>
      </c>
      <c r="K133" s="35">
        <v>394.16458464999999</v>
      </c>
      <c r="L133" s="35">
        <v>2083.7780108100001</v>
      </c>
      <c r="M133" s="35">
        <v>453.08404759000001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6435.6253262099999</v>
      </c>
      <c r="C134" s="35">
        <f t="shared" ref="C134" si="202">G134+K134</f>
        <v>2497.1868255200002</v>
      </c>
      <c r="D134" s="35">
        <f t="shared" ref="D134" si="203">H134+L134</f>
        <v>3445.2473012299997</v>
      </c>
      <c r="E134" s="35">
        <f t="shared" ref="E134" si="204">I134+M134</f>
        <v>493.19119946000001</v>
      </c>
      <c r="F134" s="35">
        <v>3510.5561346999998</v>
      </c>
      <c r="G134" s="35">
        <v>2091.77324034</v>
      </c>
      <c r="H134" s="35">
        <v>1375.60573791</v>
      </c>
      <c r="I134" s="35">
        <v>43.177156449999998</v>
      </c>
      <c r="J134" s="35">
        <v>2925.0691915100001</v>
      </c>
      <c r="K134" s="35">
        <v>405.41358517999998</v>
      </c>
      <c r="L134" s="35">
        <v>2069.6415633199999</v>
      </c>
      <c r="M134" s="35">
        <v>450.01404301000002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6771.6949935399998</v>
      </c>
      <c r="C135" s="35">
        <f t="shared" ref="C135" si="205">G135+K135</f>
        <v>2854.81177415</v>
      </c>
      <c r="D135" s="35">
        <f t="shared" ref="D135" si="206">H135+L135</f>
        <v>3429.5015372500002</v>
      </c>
      <c r="E135" s="35">
        <f t="shared" ref="E135" si="207">I135+M135</f>
        <v>487.38168214000001</v>
      </c>
      <c r="F135" s="35">
        <v>3922.9265241100002</v>
      </c>
      <c r="G135" s="35">
        <v>2459.2948742899998</v>
      </c>
      <c r="H135" s="35">
        <v>1420.12779314</v>
      </c>
      <c r="I135" s="35">
        <v>43.503856679999998</v>
      </c>
      <c r="J135" s="35">
        <v>2848.7684694300001</v>
      </c>
      <c r="K135" s="35">
        <v>395.51689986000002</v>
      </c>
      <c r="L135" s="35">
        <v>2009.37374411</v>
      </c>
      <c r="M135" s="35">
        <v>443.87782546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7247.2124594899997</v>
      </c>
      <c r="C136" s="35">
        <f t="shared" ref="C136" si="208">G136+K136</f>
        <v>3280.7497495500002</v>
      </c>
      <c r="D136" s="35">
        <f t="shared" ref="D136" si="209">H136+L136</f>
        <v>3433.3538023499996</v>
      </c>
      <c r="E136" s="35">
        <f t="shared" ref="E136" si="210">I136+M136</f>
        <v>533.10890758999994</v>
      </c>
      <c r="F136" s="35">
        <v>4478.6279609100002</v>
      </c>
      <c r="G136" s="35">
        <v>2898.5132429099999</v>
      </c>
      <c r="H136" s="35">
        <v>1485.5934529399999</v>
      </c>
      <c r="I136" s="35">
        <v>94.521265060000005</v>
      </c>
      <c r="J136" s="35">
        <v>2768.5844985799999</v>
      </c>
      <c r="K136" s="35">
        <v>382.23650664000002</v>
      </c>
      <c r="L136" s="35">
        <v>1947.7603494099999</v>
      </c>
      <c r="M136" s="35">
        <v>438.58764252999998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6881.3496859500001</v>
      </c>
      <c r="C137" s="35">
        <f t="shared" ref="C137" si="211">G137+K137</f>
        <v>3402.4832227699999</v>
      </c>
      <c r="D137" s="35">
        <f t="shared" ref="D137" si="212">H137+L137</f>
        <v>3422.4806444400001</v>
      </c>
      <c r="E137" s="35">
        <f t="shared" ref="E137" si="213">I137+M137</f>
        <v>56.385818739999998</v>
      </c>
      <c r="F137" s="35">
        <v>4596.7522144200002</v>
      </c>
      <c r="G137" s="35">
        <v>2966.7995130700001</v>
      </c>
      <c r="H137" s="35">
        <v>1575.94814836</v>
      </c>
      <c r="I137" s="35">
        <v>54.004552990000001</v>
      </c>
      <c r="J137" s="35">
        <v>2284.5974715299999</v>
      </c>
      <c r="K137" s="35">
        <v>435.68370970000001</v>
      </c>
      <c r="L137" s="35">
        <v>1846.5324960800001</v>
      </c>
      <c r="M137" s="35">
        <v>2.3812657499999998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7230.0323736199998</v>
      </c>
      <c r="C138" s="35">
        <f t="shared" ref="C138" si="214">G138+K138</f>
        <v>3663.3514678400002</v>
      </c>
      <c r="D138" s="35">
        <f t="shared" ref="D138" si="215">H138+L138</f>
        <v>3512.1931076999999</v>
      </c>
      <c r="E138" s="35">
        <f t="shared" ref="E138" si="216">I138+M138</f>
        <v>54.487798080000005</v>
      </c>
      <c r="F138" s="35">
        <v>4931.3233502200001</v>
      </c>
      <c r="G138" s="35">
        <v>3232.1428571400002</v>
      </c>
      <c r="H138" s="35">
        <v>1646.96460634</v>
      </c>
      <c r="I138" s="35">
        <v>52.215886740000002</v>
      </c>
      <c r="J138" s="35">
        <v>2298.7090234000002</v>
      </c>
      <c r="K138" s="35">
        <v>431.20861070000001</v>
      </c>
      <c r="L138" s="35">
        <v>1865.2285013600001</v>
      </c>
      <c r="M138" s="35">
        <v>2.2719113399999999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7296.8464633699996</v>
      </c>
      <c r="C139" s="35">
        <f t="shared" ref="C139" si="217">G139+K139</f>
        <v>3632.9750294699998</v>
      </c>
      <c r="D139" s="35">
        <f t="shared" ref="D139" si="218">H139+L139</f>
        <v>3613.4871248300001</v>
      </c>
      <c r="E139" s="35">
        <f t="shared" ref="E139" si="219">I139+M139</f>
        <v>50.38430907</v>
      </c>
      <c r="F139" s="35">
        <v>4107.6195652200004</v>
      </c>
      <c r="G139" s="35">
        <v>2277.69549388</v>
      </c>
      <c r="H139" s="35">
        <v>1781.55857674</v>
      </c>
      <c r="I139" s="35">
        <v>48.365494599999998</v>
      </c>
      <c r="J139" s="35">
        <v>3189.2268981500001</v>
      </c>
      <c r="K139" s="35">
        <v>1355.27953559</v>
      </c>
      <c r="L139" s="35">
        <v>1831.92854809</v>
      </c>
      <c r="M139" s="35">
        <v>2.0188144700000001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7252.3615136899998</v>
      </c>
      <c r="C140" s="35">
        <f t="shared" ref="C140" si="220">G140+K140</f>
        <v>3559.4503028200002</v>
      </c>
      <c r="D140" s="35">
        <f t="shared" ref="D140" si="221">H140+L140</f>
        <v>3641.9823792799998</v>
      </c>
      <c r="E140" s="35">
        <f t="shared" ref="E140" si="222">I140+M140</f>
        <v>50.928831590000001</v>
      </c>
      <c r="F140" s="35">
        <v>4140.0917540099999</v>
      </c>
      <c r="G140" s="35">
        <v>2218.3027601200001</v>
      </c>
      <c r="H140" s="35">
        <v>1872.87445493</v>
      </c>
      <c r="I140" s="35">
        <v>48.914538960000002</v>
      </c>
      <c r="J140" s="35">
        <v>3112.2697596799999</v>
      </c>
      <c r="K140" s="35">
        <v>1341.1475427</v>
      </c>
      <c r="L140" s="35">
        <v>1769.1079243500001</v>
      </c>
      <c r="M140" s="35">
        <v>2.0142926299999999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7367.9578048800004</v>
      </c>
      <c r="C141" s="35">
        <f t="shared" ref="C141" si="223">G141+K141</f>
        <v>3646.6580882799999</v>
      </c>
      <c r="D141" s="35">
        <f t="shared" ref="D141" si="224">H141+L141</f>
        <v>3671.01444442</v>
      </c>
      <c r="E141" s="35">
        <f t="shared" ref="E141" si="225">I141+M141</f>
        <v>50.28527218</v>
      </c>
      <c r="F141" s="35">
        <v>4409.6868362200003</v>
      </c>
      <c r="G141" s="35">
        <v>2460.3443567999998</v>
      </c>
      <c r="H141" s="35">
        <v>1901.02577939</v>
      </c>
      <c r="I141" s="35">
        <v>48.31670003</v>
      </c>
      <c r="J141" s="35">
        <v>2958.2709686600001</v>
      </c>
      <c r="K141" s="35">
        <v>1186.3137314799999</v>
      </c>
      <c r="L141" s="35">
        <v>1769.98866503</v>
      </c>
      <c r="M141" s="35">
        <v>1.96857215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7366.7537518899999</v>
      </c>
      <c r="C142" s="35">
        <f t="shared" ref="C142" si="226">G142+K142</f>
        <v>3802.04385886</v>
      </c>
      <c r="D142" s="35">
        <f t="shared" ref="D142" si="227">H142+L142</f>
        <v>3499.5268211299999</v>
      </c>
      <c r="E142" s="35">
        <f t="shared" ref="E142" si="228">I142+M142</f>
        <v>65.183071900000002</v>
      </c>
      <c r="F142" s="35">
        <v>4263.9843529700001</v>
      </c>
      <c r="G142" s="35">
        <v>2258.9720450700001</v>
      </c>
      <c r="H142" s="35">
        <v>1941.69397374</v>
      </c>
      <c r="I142" s="35">
        <v>63.318334159999999</v>
      </c>
      <c r="J142" s="35">
        <v>3102.7693989200002</v>
      </c>
      <c r="K142" s="35">
        <v>1543.0718137900001</v>
      </c>
      <c r="L142" s="35">
        <v>1557.8328473900001</v>
      </c>
      <c r="M142" s="35">
        <v>1.86473774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7674.8221800000001</v>
      </c>
      <c r="C143" s="35">
        <f t="shared" ref="C143" si="229">G143+K143</f>
        <v>4005.5812649899999</v>
      </c>
      <c r="D143" s="35">
        <f t="shared" ref="D143" si="230">H143+L143</f>
        <v>3603.9664820600001</v>
      </c>
      <c r="E143" s="35">
        <f t="shared" ref="E143" si="231">I143+M143</f>
        <v>65.274432950000005</v>
      </c>
      <c r="F143" s="35">
        <v>4430.7794347099998</v>
      </c>
      <c r="G143" s="35">
        <v>2384.15316502</v>
      </c>
      <c r="H143" s="35">
        <v>1983.2005808700001</v>
      </c>
      <c r="I143" s="35">
        <v>63.425688819999998</v>
      </c>
      <c r="J143" s="35">
        <v>3244.0427452899999</v>
      </c>
      <c r="K143" s="35">
        <v>1621.4280999699999</v>
      </c>
      <c r="L143" s="35">
        <v>1620.76590119</v>
      </c>
      <c r="M143" s="35">
        <v>1.84874413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6123.3609324600002</v>
      </c>
      <c r="C144" s="35">
        <f t="shared" ref="C144" si="232">G144+K144</f>
        <v>3752.7423058699997</v>
      </c>
      <c r="D144" s="35">
        <f t="shared" ref="D144" si="233">H144+L144</f>
        <v>2303.3956279099998</v>
      </c>
      <c r="E144" s="35">
        <f t="shared" ref="E144" si="234">I144+M144</f>
        <v>67.222998680000003</v>
      </c>
      <c r="F144" s="35">
        <v>4234.5117136099998</v>
      </c>
      <c r="G144" s="35">
        <v>2133.4345626999998</v>
      </c>
      <c r="H144" s="35">
        <v>2035.74518984</v>
      </c>
      <c r="I144" s="35">
        <v>65.331961070000006</v>
      </c>
      <c r="J144" s="35">
        <v>1888.8492188499999</v>
      </c>
      <c r="K144" s="35">
        <v>1619.3077431700001</v>
      </c>
      <c r="L144" s="35">
        <v>267.65043807000001</v>
      </c>
      <c r="M144" s="35">
        <v>1.8910376099999999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6276.6036207400002</v>
      </c>
      <c r="C145" s="35">
        <f t="shared" ref="C145" si="235">G145+K145</f>
        <v>3875.15960447</v>
      </c>
      <c r="D145" s="35">
        <f t="shared" ref="D145" si="236">H145+L145</f>
        <v>2329.2301655599999</v>
      </c>
      <c r="E145" s="35">
        <f t="shared" ref="E145" si="237">I145+M145</f>
        <v>72.213850710000003</v>
      </c>
      <c r="F145" s="35">
        <v>4432.4117147400002</v>
      </c>
      <c r="G145" s="35">
        <v>2292.5634470300001</v>
      </c>
      <c r="H145" s="35">
        <v>2069.5348688399999</v>
      </c>
      <c r="I145" s="35">
        <v>70.31339887</v>
      </c>
      <c r="J145" s="35">
        <v>1844.191906</v>
      </c>
      <c r="K145" s="35">
        <v>1582.5961574400001</v>
      </c>
      <c r="L145" s="35">
        <v>259.69529671999999</v>
      </c>
      <c r="M145" s="35">
        <v>1.9004518399999999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6623.31244651</v>
      </c>
      <c r="C146" s="35">
        <f t="shared" ref="C146" si="238">G146+K146</f>
        <v>4210.48716909</v>
      </c>
      <c r="D146" s="35">
        <f t="shared" ref="D146" si="239">H146+L146</f>
        <v>2339.9523488699997</v>
      </c>
      <c r="E146" s="35">
        <f t="shared" ref="E146" si="240">I146+M146</f>
        <v>72.872928549999997</v>
      </c>
      <c r="F146" s="35">
        <v>4813.2295946300001</v>
      </c>
      <c r="G146" s="35">
        <v>2643.5107742700002</v>
      </c>
      <c r="H146" s="35">
        <v>2098.7583475299998</v>
      </c>
      <c r="I146" s="35">
        <v>70.96047283</v>
      </c>
      <c r="J146" s="35">
        <v>1810.0828518799999</v>
      </c>
      <c r="K146" s="35">
        <v>1566.97639482</v>
      </c>
      <c r="L146" s="35">
        <v>241.19400134</v>
      </c>
      <c r="M146" s="35">
        <v>1.9124557200000001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7562.9051328599999</v>
      </c>
      <c r="C147" s="35">
        <f t="shared" ref="C147" si="241">G147+K147</f>
        <v>5140.2083704699999</v>
      </c>
      <c r="D147" s="35">
        <f t="shared" ref="D147" si="242">H147+L147</f>
        <v>2349.4164953099998</v>
      </c>
      <c r="E147" s="35">
        <f t="shared" ref="E147" si="243">I147+M147</f>
        <v>73.280267080000002</v>
      </c>
      <c r="F147" s="35">
        <v>5785.7288973100003</v>
      </c>
      <c r="G147" s="35">
        <v>3576.1304540900001</v>
      </c>
      <c r="H147" s="35">
        <v>2138.2450129700001</v>
      </c>
      <c r="I147" s="35">
        <v>71.353430250000002</v>
      </c>
      <c r="J147" s="35">
        <v>1777.17623555</v>
      </c>
      <c r="K147" s="35">
        <v>1564.07791638</v>
      </c>
      <c r="L147" s="35">
        <v>211.17148234000001</v>
      </c>
      <c r="M147" s="35">
        <v>1.9268368300000001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8149.0736792199996</v>
      </c>
      <c r="C148" s="35">
        <f t="shared" ref="C148" si="244">G148+K148</f>
        <v>5623.8760641600002</v>
      </c>
      <c r="D148" s="35">
        <f t="shared" ref="D148" si="245">H148+L148</f>
        <v>2402.7924263</v>
      </c>
      <c r="E148" s="35">
        <f t="shared" ref="E148" si="246">I148+M148</f>
        <v>122.40518876</v>
      </c>
      <c r="F148" s="35">
        <v>6547.9958411099997</v>
      </c>
      <c r="G148" s="35">
        <v>4219.0808479500001</v>
      </c>
      <c r="H148" s="35">
        <v>2208.4498638499999</v>
      </c>
      <c r="I148" s="35">
        <v>120.46512930999999</v>
      </c>
      <c r="J148" s="35">
        <v>1601.0778381099999</v>
      </c>
      <c r="K148" s="35">
        <v>1404.79521621</v>
      </c>
      <c r="L148" s="35">
        <v>194.34256245</v>
      </c>
      <c r="M148" s="35">
        <v>1.9400594499999999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8985.5718230900002</v>
      </c>
      <c r="C149" s="35">
        <f t="shared" ref="C149" si="247">G149+K149</f>
        <v>6180.2688185799998</v>
      </c>
      <c r="D149" s="35">
        <f t="shared" ref="D149" si="248">H149+L149</f>
        <v>2619.0219793400001</v>
      </c>
      <c r="E149" s="35">
        <f t="shared" ref="E149" si="249">I149+M149</f>
        <v>186.28102517000002</v>
      </c>
      <c r="F149" s="35">
        <v>6860.6944839799999</v>
      </c>
      <c r="G149" s="35">
        <v>4346.2161926600002</v>
      </c>
      <c r="H149" s="35">
        <v>2330.6386158800001</v>
      </c>
      <c r="I149" s="35">
        <v>183.83967544000001</v>
      </c>
      <c r="J149" s="35">
        <v>2124.8773391099999</v>
      </c>
      <c r="K149" s="35">
        <v>1834.0526259200001</v>
      </c>
      <c r="L149" s="35">
        <v>288.38336346</v>
      </c>
      <c r="M149" s="35">
        <v>2.4413497300000002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9237.5963343900003</v>
      </c>
      <c r="C150" s="35">
        <f t="shared" ref="C150" si="250">G150+K150</f>
        <v>6388.2484031999993</v>
      </c>
      <c r="D150" s="35">
        <f t="shared" ref="D150" si="251">H150+L150</f>
        <v>2671.7516745200001</v>
      </c>
      <c r="E150" s="35">
        <f t="shared" ref="E150" si="252">I150+M150</f>
        <v>177.59625667</v>
      </c>
      <c r="F150" s="35">
        <v>7156.88473789</v>
      </c>
      <c r="G150" s="35">
        <v>4593.1464148599998</v>
      </c>
      <c r="H150" s="35">
        <v>2388.59932927</v>
      </c>
      <c r="I150" s="35">
        <v>175.13899376000001</v>
      </c>
      <c r="J150" s="35">
        <v>2080.7115964999998</v>
      </c>
      <c r="K150" s="35">
        <v>1795.1019883399999</v>
      </c>
      <c r="L150" s="35">
        <v>283.15234525</v>
      </c>
      <c r="M150" s="35">
        <v>2.4572629099999999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9339.11752428</v>
      </c>
      <c r="C151" s="35">
        <f t="shared" ref="C151" si="253">G151+K151</f>
        <v>6387.4538298099997</v>
      </c>
      <c r="D151" s="35">
        <f t="shared" ref="D151" si="254">H151+L151</f>
        <v>2774.8364205399998</v>
      </c>
      <c r="E151" s="35">
        <f t="shared" ref="E151" si="255">I151+M151</f>
        <v>176.82727393000002</v>
      </c>
      <c r="F151" s="35">
        <v>7294.4445787900004</v>
      </c>
      <c r="G151" s="35">
        <v>4632.2083585999999</v>
      </c>
      <c r="H151" s="35">
        <v>2487.8814019599999</v>
      </c>
      <c r="I151" s="35">
        <v>174.35481823000001</v>
      </c>
      <c r="J151" s="35">
        <v>2044.6729454900001</v>
      </c>
      <c r="K151" s="35">
        <v>1755.24547121</v>
      </c>
      <c r="L151" s="35">
        <v>286.95501858</v>
      </c>
      <c r="M151" s="35">
        <v>2.4724556999999998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9297.4785787100009</v>
      </c>
      <c r="C152" s="35">
        <f t="shared" ref="C152" si="256">G152+K152</f>
        <v>6291.7712198200006</v>
      </c>
      <c r="D152" s="35">
        <f t="shared" ref="D152" si="257">H152+L152</f>
        <v>2831.0341198199999</v>
      </c>
      <c r="E152" s="35">
        <f t="shared" ref="E152" si="258">I152+M152</f>
        <v>174.67323906999999</v>
      </c>
      <c r="F152" s="35">
        <v>7218.3603252499997</v>
      </c>
      <c r="G152" s="35">
        <v>4530.3071276500004</v>
      </c>
      <c r="H152" s="35">
        <v>2515.8678951799998</v>
      </c>
      <c r="I152" s="35">
        <v>172.18530242</v>
      </c>
      <c r="J152" s="35">
        <v>2079.1182534599998</v>
      </c>
      <c r="K152" s="35">
        <v>1761.46409217</v>
      </c>
      <c r="L152" s="35">
        <v>315.16622464</v>
      </c>
      <c r="M152" s="35">
        <v>2.48793665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9289.0592209999995</v>
      </c>
      <c r="C153" s="35">
        <f t="shared" ref="C153" si="259">G153+K153</f>
        <v>6211.3946363200002</v>
      </c>
      <c r="D153" s="35">
        <f t="shared" ref="D153" si="260">H153+L153</f>
        <v>2901.8089938399999</v>
      </c>
      <c r="E153" s="35">
        <f t="shared" ref="E153" si="261">I153+M153</f>
        <v>175.85559083999999</v>
      </c>
      <c r="F153" s="35">
        <v>7200.7370693000003</v>
      </c>
      <c r="G153" s="35">
        <v>4448.4939203100002</v>
      </c>
      <c r="H153" s="35">
        <v>2578.8902542400001</v>
      </c>
      <c r="I153" s="35">
        <v>173.35289474999999</v>
      </c>
      <c r="J153" s="35">
        <v>2088.3221517000002</v>
      </c>
      <c r="K153" s="35">
        <v>1762.90071601</v>
      </c>
      <c r="L153" s="35">
        <v>322.91873959999998</v>
      </c>
      <c r="M153" s="35">
        <v>2.5026960900000002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9008.0352221899993</v>
      </c>
      <c r="C154" s="35">
        <f t="shared" ref="C154" si="262">G154+K154</f>
        <v>6017.4613927600003</v>
      </c>
      <c r="D154" s="35">
        <f t="shared" ref="D154" si="263">H154+L154</f>
        <v>2881.71519175</v>
      </c>
      <c r="E154" s="35">
        <f t="shared" ref="E154" si="264">I154+M154</f>
        <v>108.85863768</v>
      </c>
      <c r="F154" s="35">
        <v>7059.3497675600001</v>
      </c>
      <c r="G154" s="35">
        <v>4326.8900706200002</v>
      </c>
      <c r="H154" s="35">
        <v>2626.1187744600002</v>
      </c>
      <c r="I154" s="35">
        <v>106.34092248</v>
      </c>
      <c r="J154" s="35">
        <v>1948.6854546300001</v>
      </c>
      <c r="K154" s="35">
        <v>1690.5713221399999</v>
      </c>
      <c r="L154" s="35">
        <v>255.59641729000001</v>
      </c>
      <c r="M154" s="35">
        <v>2.5177152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8902.6121368500008</v>
      </c>
      <c r="C155" s="35">
        <f t="shared" ref="C155" si="265">G155+K155</f>
        <v>5960.4486748199997</v>
      </c>
      <c r="D155" s="35">
        <f t="shared" ref="D155" si="266">H155+L155</f>
        <v>2833.3816347800002</v>
      </c>
      <c r="E155" s="35">
        <f t="shared" ref="E155" si="267">I155+M155</f>
        <v>108.78182724999999</v>
      </c>
      <c r="F155" s="35">
        <v>7029.5419043499996</v>
      </c>
      <c r="G155" s="35">
        <v>4308.4322875999997</v>
      </c>
      <c r="H155" s="35">
        <v>2614.8602930400002</v>
      </c>
      <c r="I155" s="35">
        <v>106.24932371</v>
      </c>
      <c r="J155" s="35">
        <v>1873.0702325</v>
      </c>
      <c r="K155" s="35">
        <v>1652.0163872200001</v>
      </c>
      <c r="L155" s="35">
        <v>218.52134174</v>
      </c>
      <c r="M155" s="35">
        <v>2.53250354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8618.0216139000004</v>
      </c>
      <c r="C156" s="35">
        <f t="shared" ref="C156" si="268">G156+K156</f>
        <v>5503.9103272100001</v>
      </c>
      <c r="D156" s="35">
        <f t="shared" ref="D156" si="269">H156+L156</f>
        <v>2953.7544245099998</v>
      </c>
      <c r="E156" s="35">
        <f t="shared" ref="E156" si="270">I156+M156</f>
        <v>160.35686217999998</v>
      </c>
      <c r="F156" s="35">
        <v>7067.5316744800002</v>
      </c>
      <c r="G156" s="35">
        <v>4207.1130598</v>
      </c>
      <c r="H156" s="35">
        <v>2702.6074894799999</v>
      </c>
      <c r="I156" s="35">
        <v>157.81112519999999</v>
      </c>
      <c r="J156" s="35">
        <v>1550.4899394199999</v>
      </c>
      <c r="K156" s="35">
        <v>1296.7972674099999</v>
      </c>
      <c r="L156" s="35">
        <v>251.14693503000001</v>
      </c>
      <c r="M156" s="35">
        <v>2.54573698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8177.1284465199997</v>
      </c>
      <c r="C157" s="35">
        <f t="shared" ref="C157" si="271">G157+K157</f>
        <v>4940.2859359700005</v>
      </c>
      <c r="D157" s="35">
        <f t="shared" ref="D157" si="272">H157+L157</f>
        <v>3080.9076351100002</v>
      </c>
      <c r="E157" s="35">
        <f t="shared" ref="E157" si="273">I157+M157</f>
        <v>155.93487544000001</v>
      </c>
      <c r="F157" s="35">
        <v>6743.3525399</v>
      </c>
      <c r="G157" s="35">
        <v>3776.5946892400002</v>
      </c>
      <c r="H157" s="35">
        <v>2810.82297522</v>
      </c>
      <c r="I157" s="35">
        <v>155.93487544000001</v>
      </c>
      <c r="J157" s="35">
        <v>1433.7759066199999</v>
      </c>
      <c r="K157" s="35">
        <v>1163.6912467300001</v>
      </c>
      <c r="L157" s="35">
        <v>270.08465989000001</v>
      </c>
      <c r="M157" s="35">
        <v>0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6877.9780093999998</v>
      </c>
      <c r="C158" s="35">
        <f t="shared" ref="C158" si="274">G158+K158</f>
        <v>3542.0418718000001</v>
      </c>
      <c r="D158" s="35">
        <f t="shared" ref="D158" si="275">H158+L158</f>
        <v>3185.0370334600002</v>
      </c>
      <c r="E158" s="35">
        <f t="shared" ref="E158" si="276">I158+M158</f>
        <v>150.89910413999999</v>
      </c>
      <c r="F158" s="35">
        <v>6340.7437409300001</v>
      </c>
      <c r="G158" s="35">
        <v>3281.6135959200001</v>
      </c>
      <c r="H158" s="35">
        <v>2908.23104087</v>
      </c>
      <c r="I158" s="35">
        <v>150.89910413999999</v>
      </c>
      <c r="J158" s="35">
        <v>537.23426846999996</v>
      </c>
      <c r="K158" s="35">
        <v>260.42827588</v>
      </c>
      <c r="L158" s="35">
        <v>276.80599259000002</v>
      </c>
      <c r="M158" s="35">
        <v>0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6484.0963297999997</v>
      </c>
      <c r="C159" s="35">
        <f t="shared" ref="C159" si="277">G159+K159</f>
        <v>2073.4939417800001</v>
      </c>
      <c r="D159" s="35">
        <f t="shared" ref="D159" si="278">H159+L159</f>
        <v>4265.5994384599999</v>
      </c>
      <c r="E159" s="35">
        <f t="shared" ref="E159" si="279">I159+M159</f>
        <v>145.00294955999999</v>
      </c>
      <c r="F159" s="35">
        <v>6123.5909790400001</v>
      </c>
      <c r="G159" s="35">
        <v>1964.2731264900001</v>
      </c>
      <c r="H159" s="35">
        <v>4014.3149029900001</v>
      </c>
      <c r="I159" s="35">
        <v>145.00294955999999</v>
      </c>
      <c r="J159" s="35">
        <v>360.50535076</v>
      </c>
      <c r="K159" s="35">
        <v>109.22081529</v>
      </c>
      <c r="L159" s="35">
        <v>251.28453547000001</v>
      </c>
      <c r="M159" s="35">
        <v>0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6735.6365138900001</v>
      </c>
      <c r="C160" s="35">
        <f t="shared" ref="C160" si="280">G160+K160</f>
        <v>2243.9244626499999</v>
      </c>
      <c r="D160" s="35">
        <f t="shared" ref="D160" si="281">H160+L160</f>
        <v>4349.2340568999998</v>
      </c>
      <c r="E160" s="35">
        <f t="shared" ref="E160" si="282">I160+M160</f>
        <v>142.47799434000001</v>
      </c>
      <c r="F160" s="35">
        <v>6391.59977213</v>
      </c>
      <c r="G160" s="35">
        <v>2127.1353687999999</v>
      </c>
      <c r="H160" s="35">
        <v>4121.9864089900002</v>
      </c>
      <c r="I160" s="35">
        <v>142.47799434000001</v>
      </c>
      <c r="J160" s="35">
        <v>344.03674175999998</v>
      </c>
      <c r="K160" s="35">
        <v>116.78909385</v>
      </c>
      <c r="L160" s="35">
        <v>227.24764791000001</v>
      </c>
      <c r="M160" s="35">
        <v>0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7004.0375371</v>
      </c>
      <c r="C161" s="35">
        <f t="shared" ref="C161" si="283">G161+K161</f>
        <v>2351.59335225</v>
      </c>
      <c r="D161" s="35">
        <f t="shared" ref="D161" si="284">H161+L161</f>
        <v>4511.8558247300007</v>
      </c>
      <c r="E161" s="35">
        <f t="shared" ref="E161" si="285">I161+M161</f>
        <v>140.58836012</v>
      </c>
      <c r="F161" s="35">
        <v>6565.2029072900004</v>
      </c>
      <c r="G161" s="35">
        <v>2204.5867836799998</v>
      </c>
      <c r="H161" s="35">
        <v>4220.0277634900003</v>
      </c>
      <c r="I161" s="35">
        <v>140.58836012</v>
      </c>
      <c r="J161" s="35">
        <v>438.83462981000002</v>
      </c>
      <c r="K161" s="35">
        <v>147.00656857000001</v>
      </c>
      <c r="L161" s="35">
        <v>291.82806124000001</v>
      </c>
      <c r="M161" s="35">
        <v>0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8228.5725587699999</v>
      </c>
      <c r="C162" s="35">
        <f t="shared" ref="C162" si="286">G162+K162</f>
        <v>3166.8871177199999</v>
      </c>
      <c r="D162" s="35">
        <f t="shared" ref="D162" si="287">H162+L162</f>
        <v>4922.7284653199995</v>
      </c>
      <c r="E162" s="35">
        <f t="shared" ref="E162" si="288">I162+M162</f>
        <v>138.95697573000001</v>
      </c>
      <c r="F162" s="35">
        <v>6696.7153718899999</v>
      </c>
      <c r="G162" s="35">
        <v>1968.3248717700001</v>
      </c>
      <c r="H162" s="35">
        <v>4589.4335243899995</v>
      </c>
      <c r="I162" s="35">
        <v>138.95697573000001</v>
      </c>
      <c r="J162" s="35">
        <v>1531.85718688</v>
      </c>
      <c r="K162" s="35">
        <v>1198.56224595</v>
      </c>
      <c r="L162" s="35">
        <v>333.29494093</v>
      </c>
      <c r="M162" s="35">
        <v>0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8918.9318227999993</v>
      </c>
      <c r="C163" s="35">
        <f t="shared" ref="C163" si="289">G163+K163</f>
        <v>3809.2368758399998</v>
      </c>
      <c r="D163" s="35">
        <f t="shared" ref="D163" si="290">H163+L163</f>
        <v>4975.8632252299994</v>
      </c>
      <c r="E163" s="35">
        <f t="shared" ref="E163" si="291">I163+M163</f>
        <v>133.83172173</v>
      </c>
      <c r="F163" s="35">
        <v>6733.5504035100003</v>
      </c>
      <c r="G163" s="35">
        <v>1933.99896468</v>
      </c>
      <c r="H163" s="35">
        <v>4665.7197170999998</v>
      </c>
      <c r="I163" s="35">
        <v>133.83172173</v>
      </c>
      <c r="J163" s="35">
        <v>2185.3814192899999</v>
      </c>
      <c r="K163" s="35">
        <v>1875.2379111600001</v>
      </c>
      <c r="L163" s="35">
        <v>310.14350812999999</v>
      </c>
      <c r="M163" s="35">
        <v>0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9120.0134759100001</v>
      </c>
      <c r="C164" s="35">
        <f t="shared" ref="C164" si="292">G164+K164</f>
        <v>3941.1713881200003</v>
      </c>
      <c r="D164" s="35">
        <f t="shared" ref="D164" si="293">H164+L164</f>
        <v>5045.4436403300006</v>
      </c>
      <c r="E164" s="35">
        <f t="shared" ref="E164" si="294">I164+M164</f>
        <v>133.39844746</v>
      </c>
      <c r="F164" s="35">
        <v>6952.30749672</v>
      </c>
      <c r="G164" s="35">
        <v>2066.8931013400002</v>
      </c>
      <c r="H164" s="35">
        <v>4752.0159479200001</v>
      </c>
      <c r="I164" s="35">
        <v>133.39844746</v>
      </c>
      <c r="J164" s="35">
        <v>2167.7059791900001</v>
      </c>
      <c r="K164" s="35">
        <v>1874.2782867799999</v>
      </c>
      <c r="L164" s="35">
        <v>293.42769241000002</v>
      </c>
      <c r="M164" s="35">
        <v>0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9199.2613675699995</v>
      </c>
      <c r="C165" s="35">
        <f t="shared" ref="C165" si="295">G165+K165</f>
        <v>3972.49316679</v>
      </c>
      <c r="D165" s="35">
        <f t="shared" ref="D165" si="296">H165+L165</f>
        <v>5146.4985256999998</v>
      </c>
      <c r="E165" s="35">
        <f t="shared" ref="E165" si="297">I165+M165</f>
        <v>80.269675079999999</v>
      </c>
      <c r="F165" s="35">
        <v>7020.6801815299996</v>
      </c>
      <c r="G165" s="35">
        <v>2095.3676385399999</v>
      </c>
      <c r="H165" s="35">
        <v>4845.0428679099996</v>
      </c>
      <c r="I165" s="35">
        <v>80.269675079999999</v>
      </c>
      <c r="J165" s="35">
        <v>2178.5811860399999</v>
      </c>
      <c r="K165" s="35">
        <v>1877.1255282499999</v>
      </c>
      <c r="L165" s="35">
        <v>301.45565778999998</v>
      </c>
      <c r="M165" s="35">
        <v>0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9414.5340897299993</v>
      </c>
      <c r="C166" s="35">
        <f t="shared" ref="C166" si="298">G166+K166</f>
        <v>4050.5033237500002</v>
      </c>
      <c r="D166" s="35">
        <f t="shared" ref="D166" si="299">H166+L166</f>
        <v>5346.9545607800001</v>
      </c>
      <c r="E166" s="35">
        <f t="shared" ref="E166" si="300">I166+M166</f>
        <v>17.0762052</v>
      </c>
      <c r="F166" s="35">
        <v>7136.3464845300005</v>
      </c>
      <c r="G166" s="35">
        <v>2081.1361816100002</v>
      </c>
      <c r="H166" s="35">
        <v>5038.1340977199998</v>
      </c>
      <c r="I166" s="35">
        <v>17.0762052</v>
      </c>
      <c r="J166" s="35">
        <v>2278.1876051999998</v>
      </c>
      <c r="K166" s="35">
        <v>1969.3671421399999</v>
      </c>
      <c r="L166" s="35">
        <v>308.82046306000001</v>
      </c>
      <c r="M166" s="35">
        <v>0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9308.5437437100009</v>
      </c>
      <c r="C167" s="35">
        <f t="shared" ref="C167" si="301">G167+K167</f>
        <v>4031.6632688399995</v>
      </c>
      <c r="D167" s="35">
        <f t="shared" ref="D167" si="302">H167+L167</f>
        <v>5260.76334305</v>
      </c>
      <c r="E167" s="35">
        <f t="shared" ref="E167" si="303">I167+M167</f>
        <v>16.117131820000001</v>
      </c>
      <c r="F167" s="35">
        <v>7057.8374101700001</v>
      </c>
      <c r="G167" s="35">
        <v>2056.1794258599998</v>
      </c>
      <c r="H167" s="35">
        <v>4985.5408524900004</v>
      </c>
      <c r="I167" s="35">
        <v>16.117131820000001</v>
      </c>
      <c r="J167" s="35">
        <v>2250.7063335399998</v>
      </c>
      <c r="K167" s="35">
        <v>1975.48384298</v>
      </c>
      <c r="L167" s="35">
        <v>275.22249055999998</v>
      </c>
      <c r="M167" s="35">
        <v>0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8996.6907025199998</v>
      </c>
      <c r="C168" s="35">
        <f t="shared" ref="C168" si="304">G168+K168</f>
        <v>3718.2696649099998</v>
      </c>
      <c r="D168" s="35">
        <f t="shared" ref="D168" si="305">H168+L168</f>
        <v>5262.7654706900003</v>
      </c>
      <c r="E168" s="35">
        <f t="shared" ref="E168" si="306">I168+M168</f>
        <v>15.65556692</v>
      </c>
      <c r="F168" s="35">
        <v>6766.92648783</v>
      </c>
      <c r="G168" s="35">
        <v>1807.2128471200001</v>
      </c>
      <c r="H168" s="35">
        <v>4944.05807379</v>
      </c>
      <c r="I168" s="35">
        <v>15.65556692</v>
      </c>
      <c r="J168" s="35">
        <v>2229.7642146899998</v>
      </c>
      <c r="K168" s="35">
        <v>1911.05681779</v>
      </c>
      <c r="L168" s="35">
        <v>318.70739689999999</v>
      </c>
      <c r="M168" s="35">
        <v>0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9081.9902847899994</v>
      </c>
      <c r="C169" s="35">
        <f t="shared" ref="C169" si="307">G169+K169</f>
        <v>3588.2650197299999</v>
      </c>
      <c r="D169" s="35">
        <f t="shared" ref="D169" si="308">H169+L169</f>
        <v>5478.2751482100002</v>
      </c>
      <c r="E169" s="35">
        <f t="shared" ref="E169" si="309">I169+M169</f>
        <v>15.450116850000001</v>
      </c>
      <c r="F169" s="35">
        <v>6767.0804759800003</v>
      </c>
      <c r="G169" s="35">
        <v>1622.23351927</v>
      </c>
      <c r="H169" s="35">
        <v>5129.39683986</v>
      </c>
      <c r="I169" s="35">
        <v>15.450116850000001</v>
      </c>
      <c r="J169" s="35">
        <v>2314.90980881</v>
      </c>
      <c r="K169" s="35">
        <v>1966.03150046</v>
      </c>
      <c r="L169" s="35">
        <v>348.87830835</v>
      </c>
      <c r="M169" s="35">
        <v>0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9204.2771225699998</v>
      </c>
      <c r="C170" s="35">
        <f t="shared" ref="C170" si="310">G170+K170</f>
        <v>3672.0334184200001</v>
      </c>
      <c r="D170" s="35">
        <f t="shared" ref="D170" si="311">H170+L170</f>
        <v>5512.9645764400002</v>
      </c>
      <c r="E170" s="35">
        <f t="shared" ref="E170" si="312">I170+M170</f>
        <v>19.279127710000001</v>
      </c>
      <c r="F170" s="35">
        <v>6872.4464092099997</v>
      </c>
      <c r="G170" s="35">
        <v>1653.5789951700001</v>
      </c>
      <c r="H170" s="35">
        <v>5199.5882863300003</v>
      </c>
      <c r="I170" s="35">
        <v>19.279127710000001</v>
      </c>
      <c r="J170" s="35">
        <v>2331.8307133600001</v>
      </c>
      <c r="K170" s="35">
        <v>2018.45442325</v>
      </c>
      <c r="L170" s="35">
        <v>313.37629011000001</v>
      </c>
      <c r="M170" s="35">
        <v>0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9230.6093366999994</v>
      </c>
      <c r="C171" s="35">
        <f t="shared" ref="C171" si="313">G171+K171</f>
        <v>3732.0471283699999</v>
      </c>
      <c r="D171" s="35">
        <f t="shared" ref="D171" si="314">H171+L171</f>
        <v>5476.5140056399996</v>
      </c>
      <c r="E171" s="35">
        <f t="shared" ref="E171" si="315">I171+M171</f>
        <v>22.04820269</v>
      </c>
      <c r="F171" s="35">
        <v>7408.0148754000002</v>
      </c>
      <c r="G171" s="35">
        <v>2255.1748870400002</v>
      </c>
      <c r="H171" s="35">
        <v>5130.7917856699996</v>
      </c>
      <c r="I171" s="35">
        <v>22.04820269</v>
      </c>
      <c r="J171" s="35">
        <v>1822.5944612999999</v>
      </c>
      <c r="K171" s="35">
        <v>1476.87224133</v>
      </c>
      <c r="L171" s="35">
        <v>345.72221997000003</v>
      </c>
      <c r="M171" s="35">
        <v>0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8382.3073361400002</v>
      </c>
      <c r="C172" s="35">
        <f t="shared" ref="C172" si="316">G172+K172</f>
        <v>2702.5469656999999</v>
      </c>
      <c r="D172" s="35">
        <f t="shared" ref="D172" si="317">H172+L172</f>
        <v>5650.2450280700004</v>
      </c>
      <c r="E172" s="35">
        <f t="shared" ref="E172" si="318">I172+M172</f>
        <v>29.515342369999999</v>
      </c>
      <c r="F172" s="35">
        <v>7716.8508703999996</v>
      </c>
      <c r="G172" s="35">
        <v>2404.8835964899999</v>
      </c>
      <c r="H172" s="35">
        <v>5282.4519315400003</v>
      </c>
      <c r="I172" s="35">
        <v>29.515342369999999</v>
      </c>
      <c r="J172" s="35">
        <v>665.45646574</v>
      </c>
      <c r="K172" s="35">
        <v>297.66336920999998</v>
      </c>
      <c r="L172" s="35">
        <v>367.79309653000001</v>
      </c>
      <c r="M172" s="35">
        <v>0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9676.88672443</v>
      </c>
      <c r="C173" s="35">
        <f t="shared" ref="C173" si="319">G173+K173</f>
        <v>4040.8280387200002</v>
      </c>
      <c r="D173" s="35">
        <f t="shared" ref="D173" si="320">H173+L173</f>
        <v>5583.5114889699998</v>
      </c>
      <c r="E173" s="35">
        <f t="shared" ref="E173" si="321">I173+M173</f>
        <v>52.547196739999997</v>
      </c>
      <c r="F173" s="35">
        <v>9024.2533419499996</v>
      </c>
      <c r="G173" s="35">
        <v>3698.1272128800001</v>
      </c>
      <c r="H173" s="35">
        <v>5273.5789323299996</v>
      </c>
      <c r="I173" s="35">
        <v>52.547196739999997</v>
      </c>
      <c r="J173" s="35">
        <v>652.63338248000002</v>
      </c>
      <c r="K173" s="35">
        <v>342.70082583999999</v>
      </c>
      <c r="L173" s="35">
        <v>309.93255663999997</v>
      </c>
      <c r="M173" s="35">
        <v>0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10022.63718498</v>
      </c>
      <c r="C174" s="35">
        <f t="shared" ref="C174" si="322">G174+K174</f>
        <v>4199.4605032600002</v>
      </c>
      <c r="D174" s="35">
        <f t="shared" ref="D174" si="323">H174+L174</f>
        <v>5760.6498495200003</v>
      </c>
      <c r="E174" s="35">
        <f t="shared" ref="E174" si="324">I174+M174</f>
        <v>62.526832200000001</v>
      </c>
      <c r="F174" s="35">
        <v>9421.5291055599992</v>
      </c>
      <c r="G174" s="35">
        <v>3935.4266136599999</v>
      </c>
      <c r="H174" s="35">
        <v>5423.5756597</v>
      </c>
      <c r="I174" s="35">
        <v>62.526832200000001</v>
      </c>
      <c r="J174" s="35">
        <v>601.10807941999997</v>
      </c>
      <c r="K174" s="35">
        <v>264.03388960000001</v>
      </c>
      <c r="L174" s="35">
        <v>337.07418982000002</v>
      </c>
      <c r="M174" s="35">
        <v>0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10257.5106462</v>
      </c>
      <c r="C175" s="35">
        <f t="shared" ref="C175" si="325">G175+K175</f>
        <v>4248.6751493100001</v>
      </c>
      <c r="D175" s="35">
        <f t="shared" ref="D175" si="326">H175+L175</f>
        <v>5933.7133032399997</v>
      </c>
      <c r="E175" s="35">
        <f t="shared" ref="E175" si="327">I175+M175</f>
        <v>75.12219365</v>
      </c>
      <c r="F175" s="35">
        <v>9657.8045746299995</v>
      </c>
      <c r="G175" s="35">
        <v>3996.2475895399998</v>
      </c>
      <c r="H175" s="35">
        <v>5586.4347914399996</v>
      </c>
      <c r="I175" s="35">
        <v>75.12219365</v>
      </c>
      <c r="J175" s="35">
        <v>599.70607156999995</v>
      </c>
      <c r="K175" s="35">
        <v>252.42755976999999</v>
      </c>
      <c r="L175" s="35">
        <v>347.27851179999999</v>
      </c>
      <c r="M175" s="35">
        <v>0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10093.619867650001</v>
      </c>
      <c r="C176" s="35">
        <f t="shared" ref="C176" si="328">G176+K176</f>
        <v>3953.95165258</v>
      </c>
      <c r="D176" s="35">
        <f t="shared" ref="D176" si="329">H176+L176</f>
        <v>6020.9165603700003</v>
      </c>
      <c r="E176" s="35">
        <f t="shared" ref="E176" si="330">I176+M176</f>
        <v>118.7516547</v>
      </c>
      <c r="F176" s="35">
        <v>9379.5289182399993</v>
      </c>
      <c r="G176" s="35">
        <v>3555.1806192899999</v>
      </c>
      <c r="H176" s="35">
        <v>5705.5966442500003</v>
      </c>
      <c r="I176" s="35">
        <v>118.7516547</v>
      </c>
      <c r="J176" s="35">
        <v>714.09094941000001</v>
      </c>
      <c r="K176" s="35">
        <v>398.77103328999999</v>
      </c>
      <c r="L176" s="35">
        <v>315.31991612000002</v>
      </c>
      <c r="M176" s="35">
        <v>0</v>
      </c>
      <c r="N176" s="35"/>
      <c r="O176" s="35"/>
      <c r="P176" s="35"/>
      <c r="Q176" s="35"/>
    </row>
    <row r="177" spans="1:17" collapsed="1">
      <c r="A177" s="9">
        <v>45597</v>
      </c>
      <c r="B177" s="35">
        <v>10524.54287261</v>
      </c>
      <c r="C177" s="35">
        <f t="shared" ref="C177" si="331">G177+K177</f>
        <v>4212.5684987499999</v>
      </c>
      <c r="D177" s="35">
        <f t="shared" ref="D177" si="332">H177+L177</f>
        <v>6176.7075743700007</v>
      </c>
      <c r="E177" s="35">
        <f t="shared" ref="E177" si="333">I177+M177</f>
        <v>135.26679949000001</v>
      </c>
      <c r="F177" s="35">
        <v>7930.9710157</v>
      </c>
      <c r="G177" s="35">
        <v>1945.5204089399999</v>
      </c>
      <c r="H177" s="35">
        <v>5850.1838072700002</v>
      </c>
      <c r="I177" s="35">
        <v>135.26679949000001</v>
      </c>
      <c r="J177" s="35">
        <v>2593.57185691</v>
      </c>
      <c r="K177" s="35">
        <v>2267.04808981</v>
      </c>
      <c r="L177" s="35">
        <v>326.52376709999999</v>
      </c>
      <c r="M177" s="35">
        <v>0</v>
      </c>
      <c r="N177" s="35"/>
      <c r="O177" s="35"/>
      <c r="P177" s="35"/>
      <c r="Q177" s="35"/>
    </row>
    <row r="178" spans="1:17">
      <c r="A178" s="9">
        <v>45627</v>
      </c>
      <c r="B178" s="35">
        <v>10564.934418880001</v>
      </c>
      <c r="C178" s="35">
        <f t="shared" ref="C178" si="334">G178+K178</f>
        <v>4221.3106619199998</v>
      </c>
      <c r="D178" s="35">
        <f t="shared" ref="D178" si="335">H178+L178</f>
        <v>6200.7972066299999</v>
      </c>
      <c r="E178" s="35">
        <f t="shared" ref="E178" si="336">I178+M178</f>
        <v>142.82655033</v>
      </c>
      <c r="F178" s="35">
        <v>7937.4567469499998</v>
      </c>
      <c r="G178" s="35">
        <v>1916.2685463099999</v>
      </c>
      <c r="H178" s="35">
        <v>5878.3616503100002</v>
      </c>
      <c r="I178" s="35">
        <v>142.82655033</v>
      </c>
      <c r="J178" s="35">
        <v>2627.4776719299998</v>
      </c>
      <c r="K178" s="35">
        <v>2305.0421156100001</v>
      </c>
      <c r="L178" s="35">
        <v>322.43555631999999</v>
      </c>
      <c r="M178" s="35">
        <v>0</v>
      </c>
      <c r="N178" s="35"/>
      <c r="O178" s="35"/>
      <c r="P178" s="35"/>
      <c r="Q178" s="35"/>
    </row>
    <row r="179" spans="1:17">
      <c r="A179" s="9">
        <v>45658</v>
      </c>
      <c r="B179" s="35">
        <v>10254.261164940001</v>
      </c>
      <c r="C179" s="35">
        <f t="shared" ref="C179" si="337">G179+K179</f>
        <v>3886.7272636899997</v>
      </c>
      <c r="D179" s="35">
        <f t="shared" ref="D179" si="338">H179+L179</f>
        <v>6224.7324784900002</v>
      </c>
      <c r="E179" s="35">
        <f t="shared" ref="E179" si="339">I179+M179</f>
        <v>142.80142276000001</v>
      </c>
      <c r="F179" s="35">
        <v>7987.0176006399997</v>
      </c>
      <c r="G179" s="35">
        <v>1956.6814440999999</v>
      </c>
      <c r="H179" s="35">
        <v>5887.5347337800004</v>
      </c>
      <c r="I179" s="35">
        <v>142.80142276000001</v>
      </c>
      <c r="J179" s="35">
        <v>2267.2435642999999</v>
      </c>
      <c r="K179" s="35">
        <v>1930.0458195900001</v>
      </c>
      <c r="L179" s="35">
        <v>337.19774470999999</v>
      </c>
      <c r="M179" s="35">
        <v>0</v>
      </c>
      <c r="N179" s="35"/>
      <c r="O179" s="35"/>
      <c r="P179" s="35"/>
      <c r="Q179" s="35"/>
    </row>
    <row r="180" spans="1:17">
      <c r="A180" s="9">
        <v>45689</v>
      </c>
      <c r="B180" s="35">
        <v>10074.35223235</v>
      </c>
      <c r="C180" s="35">
        <f t="shared" ref="C180" si="340">G180+K180</f>
        <v>3637.6454234399998</v>
      </c>
      <c r="D180" s="35">
        <f t="shared" ref="D180" si="341">H180+L180</f>
        <v>6296.0511275500003</v>
      </c>
      <c r="E180" s="35">
        <f t="shared" ref="E180" si="342">I180+M180</f>
        <v>140.65568135999999</v>
      </c>
      <c r="F180" s="35">
        <v>7904.0384273400005</v>
      </c>
      <c r="G180" s="35">
        <v>1825.27502559</v>
      </c>
      <c r="H180" s="35">
        <v>5938.1077203900004</v>
      </c>
      <c r="I180" s="35">
        <v>140.65568135999999</v>
      </c>
      <c r="J180" s="35">
        <v>2170.3138050100001</v>
      </c>
      <c r="K180" s="35">
        <v>1812.37039785</v>
      </c>
      <c r="L180" s="35">
        <v>357.94340715999999</v>
      </c>
      <c r="M180" s="35">
        <v>0</v>
      </c>
      <c r="N180" s="35"/>
      <c r="O180" s="35"/>
      <c r="P180" s="35"/>
      <c r="Q180" s="35"/>
    </row>
    <row r="181" spans="1:17">
      <c r="A181" s="9">
        <v>45717</v>
      </c>
      <c r="B181" s="35">
        <v>9483.2102896899996</v>
      </c>
      <c r="C181" s="35">
        <f t="shared" ref="C181" si="343">G181+K181</f>
        <v>2870.3019360199996</v>
      </c>
      <c r="D181" s="35">
        <f t="shared" ref="D181" si="344">H181+L181</f>
        <v>6459.6012265700001</v>
      </c>
      <c r="E181" s="35">
        <f t="shared" ref="E181" si="345">I181+M181</f>
        <v>153.3071271</v>
      </c>
      <c r="F181" s="35">
        <v>8059.6968527600002</v>
      </c>
      <c r="G181" s="35">
        <v>1815.97344901</v>
      </c>
      <c r="H181" s="35">
        <v>6090.4162766500003</v>
      </c>
      <c r="I181" s="35">
        <v>153.3071271</v>
      </c>
      <c r="J181" s="35">
        <v>1423.5134369299999</v>
      </c>
      <c r="K181" s="35">
        <v>1054.3284870099999</v>
      </c>
      <c r="L181" s="35">
        <v>369.18494992000001</v>
      </c>
      <c r="M181" s="35">
        <v>0</v>
      </c>
      <c r="N181" s="35"/>
      <c r="O181" s="35"/>
      <c r="P181" s="35"/>
      <c r="Q181" s="35"/>
    </row>
    <row r="182" spans="1:17">
      <c r="A182" s="9">
        <v>45748</v>
      </c>
      <c r="B182" s="35">
        <v>9412.8235233800006</v>
      </c>
      <c r="C182" s="35">
        <f t="shared" ref="C182" si="346">G182+K182</f>
        <v>2738.5529319399998</v>
      </c>
      <c r="D182" s="35">
        <f t="shared" ref="D182" si="347">H182+L182</f>
        <v>6508.92990646</v>
      </c>
      <c r="E182" s="35">
        <f t="shared" ref="E182" si="348">I182+M182</f>
        <v>165.34068497999999</v>
      </c>
      <c r="F182" s="35">
        <v>8098.6708866400004</v>
      </c>
      <c r="G182" s="35">
        <v>1805.7640366999999</v>
      </c>
      <c r="H182" s="35">
        <v>6127.5661649599997</v>
      </c>
      <c r="I182" s="35">
        <v>165.34068497999999</v>
      </c>
      <c r="J182" s="35">
        <v>1314.1526367399999</v>
      </c>
      <c r="K182" s="35">
        <v>932.78889523999999</v>
      </c>
      <c r="L182" s="35">
        <v>381.3637415</v>
      </c>
      <c r="M182" s="35">
        <v>0</v>
      </c>
      <c r="N182" s="35"/>
      <c r="O182" s="35"/>
      <c r="P182" s="35"/>
      <c r="Q182" s="35"/>
    </row>
    <row r="183" spans="1:17">
      <c r="A183" s="9">
        <v>45778</v>
      </c>
      <c r="B183" s="35">
        <v>9529.5865589000005</v>
      </c>
      <c r="C183" s="35">
        <f t="shared" ref="C183" si="349">G183+K183</f>
        <v>2755.9749760099999</v>
      </c>
      <c r="D183" s="35">
        <f t="shared" ref="D183" si="350">H183+L183</f>
        <v>6608.6006283999996</v>
      </c>
      <c r="E183" s="35">
        <f t="shared" ref="E183" si="351">I183+M183</f>
        <v>165.01095448999999</v>
      </c>
      <c r="F183" s="35">
        <v>8359.9537732000008</v>
      </c>
      <c r="G183" s="35">
        <v>1958.46135964</v>
      </c>
      <c r="H183" s="35">
        <v>6236.4814590699998</v>
      </c>
      <c r="I183" s="35">
        <v>165.01095448999999</v>
      </c>
      <c r="J183" s="35">
        <v>1169.6327857000001</v>
      </c>
      <c r="K183" s="35">
        <v>797.51361637000002</v>
      </c>
      <c r="L183" s="35">
        <v>372.11916932999998</v>
      </c>
      <c r="M183" s="35">
        <v>0</v>
      </c>
      <c r="N183" s="35"/>
      <c r="O183" s="35"/>
      <c r="P183" s="35"/>
      <c r="Q183" s="35"/>
    </row>
    <row r="184" spans="1:17">
      <c r="A184" s="9">
        <v>45809</v>
      </c>
      <c r="B184" s="35">
        <v>10466.426040570001</v>
      </c>
      <c r="C184" s="35">
        <f t="shared" ref="C184" si="352">G184+K184</f>
        <v>2991.8956293199999</v>
      </c>
      <c r="D184" s="35">
        <f t="shared" ref="D184" si="353">H184+L184</f>
        <v>7086.6730823200005</v>
      </c>
      <c r="E184" s="35">
        <f t="shared" ref="E184" si="354">I184+M184</f>
        <v>387.85732892999999</v>
      </c>
      <c r="F184" s="35">
        <v>8881.8923485600008</v>
      </c>
      <c r="G184" s="35">
        <v>1922.27400659</v>
      </c>
      <c r="H184" s="35">
        <v>6755.0322920600001</v>
      </c>
      <c r="I184" s="35">
        <v>204.58604991000001</v>
      </c>
      <c r="J184" s="35">
        <v>1584.5336920100001</v>
      </c>
      <c r="K184" s="35">
        <v>1069.6216227299999</v>
      </c>
      <c r="L184" s="35">
        <v>331.64079026000002</v>
      </c>
      <c r="M184" s="35">
        <v>183.27127902000001</v>
      </c>
      <c r="N184" s="35"/>
      <c r="O184" s="35"/>
      <c r="P184" s="35"/>
      <c r="Q184" s="35"/>
    </row>
    <row r="185" spans="1:17">
      <c r="A185" s="9">
        <v>45839</v>
      </c>
      <c r="B185" s="35">
        <v>11385.09148519</v>
      </c>
      <c r="C185" s="35">
        <f t="shared" ref="C185" si="355">G185+K185</f>
        <v>3774.0311156600001</v>
      </c>
      <c r="D185" s="35">
        <f t="shared" ref="D185" si="356">H185+L185</f>
        <v>7174.0523122800005</v>
      </c>
      <c r="E185" s="35">
        <f t="shared" ref="E185" si="357">I185+M185</f>
        <v>437.00805724999998</v>
      </c>
      <c r="F185" s="35">
        <v>9179.2943938699991</v>
      </c>
      <c r="G185" s="35">
        <v>2084.4883365699998</v>
      </c>
      <c r="H185" s="35">
        <v>6837.5100336300002</v>
      </c>
      <c r="I185" s="35">
        <v>257.29602367000001</v>
      </c>
      <c r="J185" s="35">
        <v>2205.7970913200002</v>
      </c>
      <c r="K185" s="35">
        <v>1689.5427790900001</v>
      </c>
      <c r="L185" s="35">
        <v>336.54227865000001</v>
      </c>
      <c r="M185" s="35">
        <v>179.71203358</v>
      </c>
      <c r="N185" s="35"/>
      <c r="O185" s="35"/>
      <c r="P185" s="35"/>
      <c r="Q185" s="35"/>
    </row>
    <row r="186" spans="1:17">
      <c r="A186" s="9">
        <v>45870</v>
      </c>
      <c r="B186" s="35">
        <v>13069.627829520001</v>
      </c>
      <c r="C186" s="35">
        <f t="shared" ref="C186" si="358">G186+K186</f>
        <v>5248.7145576599996</v>
      </c>
      <c r="D186" s="35">
        <f t="shared" ref="D186" si="359">H186+L186</f>
        <v>7384.1431712900003</v>
      </c>
      <c r="E186" s="35">
        <f t="shared" ref="E186" si="360">I186+M186</f>
        <v>436.77010057000001</v>
      </c>
      <c r="F186" s="35">
        <v>9922.5890060900001</v>
      </c>
      <c r="G186" s="35">
        <v>2611.2768851999999</v>
      </c>
      <c r="H186" s="35">
        <v>7052.7848900600002</v>
      </c>
      <c r="I186" s="35">
        <v>258.52723083000001</v>
      </c>
      <c r="J186" s="35">
        <v>3147.0388234299999</v>
      </c>
      <c r="K186" s="35">
        <v>2637.4376724600002</v>
      </c>
      <c r="L186" s="35">
        <v>331.35828122999999</v>
      </c>
      <c r="M186" s="35">
        <v>178.24286974</v>
      </c>
      <c r="N186" s="35"/>
      <c r="O186" s="35"/>
      <c r="P186" s="35"/>
      <c r="Q186" s="35"/>
    </row>
    <row r="187" spans="1:17">
      <c r="A187" s="9">
        <v>45901</v>
      </c>
      <c r="B187" s="35">
        <v>13641.568899530001</v>
      </c>
      <c r="C187" s="35">
        <f t="shared" ref="C187" si="361">G187+K187</f>
        <v>5794.0442137299997</v>
      </c>
      <c r="D187" s="35">
        <f t="shared" ref="D187" si="362">H187+L187</f>
        <v>7403.88498953</v>
      </c>
      <c r="E187" s="35">
        <f t="shared" ref="E187" si="363">I187+M187</f>
        <v>443.63969627</v>
      </c>
      <c r="F187" s="35">
        <v>9511.5106596400001</v>
      </c>
      <c r="G187" s="35">
        <v>2179.9694034499998</v>
      </c>
      <c r="H187" s="35">
        <v>7067.6116974699999</v>
      </c>
      <c r="I187" s="35">
        <v>263.92955871999999</v>
      </c>
      <c r="J187" s="35">
        <v>4130.0582398899996</v>
      </c>
      <c r="K187" s="35">
        <v>3614.0748102799998</v>
      </c>
      <c r="L187" s="35">
        <v>336.27329206000002</v>
      </c>
      <c r="M187" s="35">
        <v>179.71013755000001</v>
      </c>
      <c r="N187" s="35"/>
      <c r="O187" s="35"/>
      <c r="P187" s="35"/>
      <c r="Q187" s="35"/>
    </row>
    <row r="188" spans="1:17">
      <c r="A188" s="9">
        <v>45931</v>
      </c>
      <c r="B188" s="35">
        <v>13562.47987155</v>
      </c>
      <c r="C188" s="35">
        <f t="shared" ref="C188" si="364">G188+K188</f>
        <v>5536.1388157599995</v>
      </c>
      <c r="D188" s="35">
        <f t="shared" ref="D188" si="365">H188+L188</f>
        <v>7587.8002791099998</v>
      </c>
      <c r="E188" s="35">
        <f t="shared" ref="E188" si="366">I188+M188</f>
        <v>438.54077668000002</v>
      </c>
      <c r="F188" s="35">
        <v>9428.6295142899999</v>
      </c>
      <c r="G188" s="35">
        <v>2036.2237902100001</v>
      </c>
      <c r="H188" s="35">
        <v>7132.6652112499996</v>
      </c>
      <c r="I188" s="35">
        <v>259.74051283</v>
      </c>
      <c r="J188" s="35">
        <v>4133.8503572600002</v>
      </c>
      <c r="K188" s="35">
        <v>3499.9150255499999</v>
      </c>
      <c r="L188" s="35">
        <v>455.13506785999999</v>
      </c>
      <c r="M188" s="35">
        <v>178.80026384999999</v>
      </c>
      <c r="N188" s="35"/>
      <c r="O188" s="35"/>
      <c r="P188" s="35"/>
      <c r="Q188" s="35"/>
    </row>
    <row r="189" spans="1:17">
      <c r="A189" s="9">
        <v>45962</v>
      </c>
      <c r="B189" s="35">
        <v>14066.355419580001</v>
      </c>
      <c r="C189" s="35">
        <f t="shared" ref="C189" si="367">G189+K189</f>
        <v>5513.5162109499997</v>
      </c>
      <c r="D189" s="35">
        <f t="shared" ref="D189" si="368">H189+L189</f>
        <v>8120.5458118200004</v>
      </c>
      <c r="E189" s="35">
        <f t="shared" ref="E189" si="369">I189+M189</f>
        <v>432.29339680999999</v>
      </c>
      <c r="F189" s="35">
        <v>10045.446176810001</v>
      </c>
      <c r="G189" s="35">
        <v>2065.9091152999999</v>
      </c>
      <c r="H189" s="35">
        <v>7726.10263588</v>
      </c>
      <c r="I189" s="35">
        <v>253.43442562999999</v>
      </c>
      <c r="J189" s="35">
        <v>4020.9092427700002</v>
      </c>
      <c r="K189" s="35">
        <v>3447.6070956499998</v>
      </c>
      <c r="L189" s="35">
        <v>394.44317594</v>
      </c>
      <c r="M189" s="35">
        <v>178.85897118</v>
      </c>
      <c r="N189" s="35"/>
      <c r="O189" s="35"/>
      <c r="P189" s="35"/>
      <c r="Q18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2928.2468038299999</v>
      </c>
      <c r="C11" s="35">
        <f>G11+K11</f>
        <v>440.57023135000003</v>
      </c>
      <c r="D11" s="35">
        <f t="shared" ref="D11:E11" si="0">H11+L11</f>
        <v>555.12494086000004</v>
      </c>
      <c r="E11" s="35">
        <f t="shared" si="0"/>
        <v>1932.5516316199999</v>
      </c>
      <c r="F11" s="35">
        <v>1198.2186217599999</v>
      </c>
      <c r="G11" s="35">
        <v>407.95703730000002</v>
      </c>
      <c r="H11" s="35">
        <v>320.09135633</v>
      </c>
      <c r="I11" s="35">
        <v>470.17022813</v>
      </c>
      <c r="J11" s="35">
        <v>1730.02818207</v>
      </c>
      <c r="K11" s="35">
        <v>32.613194049999997</v>
      </c>
      <c r="L11" s="35">
        <v>235.03358453000001</v>
      </c>
      <c r="M11" s="35">
        <v>1462.3814034899999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2913.3773517300001</v>
      </c>
      <c r="C12" s="35">
        <f t="shared" ref="C12:C67" si="1">G12+K12</f>
        <v>457.37148990000003</v>
      </c>
      <c r="D12" s="35">
        <f t="shared" ref="D12:D67" si="2">H12+L12</f>
        <v>537.53556271999992</v>
      </c>
      <c r="E12" s="35">
        <f t="shared" ref="E12:E67" si="3">I12+M12</f>
        <v>1918.47029911</v>
      </c>
      <c r="F12" s="35">
        <v>1207.13101297</v>
      </c>
      <c r="G12" s="35">
        <v>423.06453804</v>
      </c>
      <c r="H12" s="35">
        <v>313.55686609999998</v>
      </c>
      <c r="I12" s="35">
        <v>470.50960882999999</v>
      </c>
      <c r="J12" s="35">
        <v>1706.2463387600001</v>
      </c>
      <c r="K12" s="35">
        <v>34.306951859999998</v>
      </c>
      <c r="L12" s="35">
        <v>223.97869661999999</v>
      </c>
      <c r="M12" s="35">
        <v>1447.9606902800001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2896.2039223000002</v>
      </c>
      <c r="C13" s="35">
        <f t="shared" si="1"/>
        <v>474.67672066</v>
      </c>
      <c r="D13" s="35">
        <f t="shared" si="2"/>
        <v>524.41644443999996</v>
      </c>
      <c r="E13" s="35">
        <f t="shared" si="3"/>
        <v>1897.1107572000001</v>
      </c>
      <c r="F13" s="35">
        <v>1221.09104142</v>
      </c>
      <c r="G13" s="35">
        <v>442.721363</v>
      </c>
      <c r="H13" s="35">
        <v>313.49031853999998</v>
      </c>
      <c r="I13" s="35">
        <v>464.87935987999998</v>
      </c>
      <c r="J13" s="35">
        <v>1675.1128808799999</v>
      </c>
      <c r="K13" s="35">
        <v>31.955357660000001</v>
      </c>
      <c r="L13" s="35">
        <v>210.92612589999999</v>
      </c>
      <c r="M13" s="35">
        <v>1432.23139732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2910.8847224400001</v>
      </c>
      <c r="C14" s="35">
        <f t="shared" si="1"/>
        <v>504.39072268999996</v>
      </c>
      <c r="D14" s="35">
        <f t="shared" si="2"/>
        <v>525.07594068000003</v>
      </c>
      <c r="E14" s="35">
        <f t="shared" si="3"/>
        <v>1881.41805907</v>
      </c>
      <c r="F14" s="35">
        <v>1256.4575937</v>
      </c>
      <c r="G14" s="35">
        <v>474.33738184999999</v>
      </c>
      <c r="H14" s="35">
        <v>317.57434692999999</v>
      </c>
      <c r="I14" s="35">
        <v>464.54586491999999</v>
      </c>
      <c r="J14" s="35">
        <v>1654.4271287399999</v>
      </c>
      <c r="K14" s="35">
        <v>30.053340840000001</v>
      </c>
      <c r="L14" s="35">
        <v>207.50159375000001</v>
      </c>
      <c r="M14" s="35">
        <v>1416.87219415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2903.5646603300002</v>
      </c>
      <c r="C15" s="35">
        <f t="shared" si="1"/>
        <v>525.43450498999994</v>
      </c>
      <c r="D15" s="35">
        <f t="shared" si="2"/>
        <v>517.14270144</v>
      </c>
      <c r="E15" s="35">
        <f t="shared" si="3"/>
        <v>1860.9874539</v>
      </c>
      <c r="F15" s="35">
        <v>1275.5025185500001</v>
      </c>
      <c r="G15" s="35">
        <v>492.20230903999999</v>
      </c>
      <c r="H15" s="35">
        <v>317.05365092</v>
      </c>
      <c r="I15" s="35">
        <v>466.24655859000001</v>
      </c>
      <c r="J15" s="35">
        <v>1628.06214178</v>
      </c>
      <c r="K15" s="35">
        <v>33.232195949999998</v>
      </c>
      <c r="L15" s="35">
        <v>200.08905052</v>
      </c>
      <c r="M15" s="35">
        <v>1394.74089531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2915.0436519599998</v>
      </c>
      <c r="C16" s="35">
        <f t="shared" si="1"/>
        <v>552.65113840999993</v>
      </c>
      <c r="D16" s="35">
        <f t="shared" si="2"/>
        <v>509.15011070000003</v>
      </c>
      <c r="E16" s="35">
        <f t="shared" si="3"/>
        <v>1853.24240285</v>
      </c>
      <c r="F16" s="35">
        <v>1315.16258604</v>
      </c>
      <c r="G16" s="35">
        <v>519.53618316999996</v>
      </c>
      <c r="H16" s="35">
        <v>321.60116333000002</v>
      </c>
      <c r="I16" s="35">
        <v>474.02523953999997</v>
      </c>
      <c r="J16" s="35">
        <v>1599.8810659200001</v>
      </c>
      <c r="K16" s="35">
        <v>33.11495524</v>
      </c>
      <c r="L16" s="35">
        <v>187.54894737000001</v>
      </c>
      <c r="M16" s="35">
        <v>1379.2171633099999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2894.3699847900002</v>
      </c>
      <c r="C17" s="35">
        <f t="shared" si="1"/>
        <v>571.98847638999996</v>
      </c>
      <c r="D17" s="35">
        <f t="shared" si="2"/>
        <v>523.92370145999996</v>
      </c>
      <c r="E17" s="35">
        <f t="shared" si="3"/>
        <v>1798.45780694</v>
      </c>
      <c r="F17" s="35">
        <v>1345.1122675199999</v>
      </c>
      <c r="G17" s="35">
        <v>538.03696195999999</v>
      </c>
      <c r="H17" s="35">
        <v>331.02910445999999</v>
      </c>
      <c r="I17" s="35">
        <v>476.04620110000002</v>
      </c>
      <c r="J17" s="35">
        <v>1549.2577172700001</v>
      </c>
      <c r="K17" s="35">
        <v>33.951514430000003</v>
      </c>
      <c r="L17" s="35">
        <v>192.894597</v>
      </c>
      <c r="M17" s="35">
        <v>1322.41160584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2903.2510910800002</v>
      </c>
      <c r="C18" s="35">
        <f t="shared" si="1"/>
        <v>607.43909243999997</v>
      </c>
      <c r="D18" s="35">
        <f t="shared" si="2"/>
        <v>528.74752441999999</v>
      </c>
      <c r="E18" s="35">
        <f t="shared" si="3"/>
        <v>1767.0644742200002</v>
      </c>
      <c r="F18" s="35">
        <v>1399.5751953900001</v>
      </c>
      <c r="G18" s="35">
        <v>578.67545693</v>
      </c>
      <c r="H18" s="35">
        <v>339.45064867999997</v>
      </c>
      <c r="I18" s="35">
        <v>481.44908978000001</v>
      </c>
      <c r="J18" s="35">
        <v>1503.6758956900001</v>
      </c>
      <c r="K18" s="35">
        <v>28.76363551</v>
      </c>
      <c r="L18" s="35">
        <v>189.29687573999999</v>
      </c>
      <c r="M18" s="35">
        <v>1285.6153844400001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2878.3381768499999</v>
      </c>
      <c r="C19" s="35">
        <f t="shared" si="1"/>
        <v>619.30034495999996</v>
      </c>
      <c r="D19" s="35">
        <f t="shared" si="2"/>
        <v>538.23033484999996</v>
      </c>
      <c r="E19" s="35">
        <f t="shared" si="3"/>
        <v>1720.8074970399998</v>
      </c>
      <c r="F19" s="35">
        <v>1432.3241766399999</v>
      </c>
      <c r="G19" s="35">
        <v>591.72405800000001</v>
      </c>
      <c r="H19" s="35">
        <v>352.87729595000002</v>
      </c>
      <c r="I19" s="35">
        <v>487.72282268999999</v>
      </c>
      <c r="J19" s="35">
        <v>1446.0140002099999</v>
      </c>
      <c r="K19" s="35">
        <v>27.576286960000001</v>
      </c>
      <c r="L19" s="35">
        <v>185.3530389</v>
      </c>
      <c r="M19" s="35">
        <v>1233.0846743499999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2931.0854285</v>
      </c>
      <c r="C20" s="35">
        <f t="shared" si="1"/>
        <v>629.14910946999998</v>
      </c>
      <c r="D20" s="35">
        <f t="shared" si="2"/>
        <v>563.50844893999999</v>
      </c>
      <c r="E20" s="35">
        <f t="shared" si="3"/>
        <v>1738.4278700899999</v>
      </c>
      <c r="F20" s="35">
        <v>1486.93379521</v>
      </c>
      <c r="G20" s="35">
        <v>603.54734680000001</v>
      </c>
      <c r="H20" s="35">
        <v>356.17565927999999</v>
      </c>
      <c r="I20" s="35">
        <v>527.21078912999997</v>
      </c>
      <c r="J20" s="35">
        <v>1444.1516332900001</v>
      </c>
      <c r="K20" s="35">
        <v>25.601762669999999</v>
      </c>
      <c r="L20" s="35">
        <v>207.33278966</v>
      </c>
      <c r="M20" s="35">
        <v>1211.21708096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2839.2602229600002</v>
      </c>
      <c r="C21" s="35">
        <f t="shared" si="1"/>
        <v>656.88100787999997</v>
      </c>
      <c r="D21" s="35">
        <f t="shared" si="2"/>
        <v>518.29261556000006</v>
      </c>
      <c r="E21" s="35">
        <f t="shared" si="3"/>
        <v>1664.0865995199999</v>
      </c>
      <c r="F21" s="35">
        <v>1480.0737134599999</v>
      </c>
      <c r="G21" s="35">
        <v>608.46067370000003</v>
      </c>
      <c r="H21" s="35">
        <v>360.05624601</v>
      </c>
      <c r="I21" s="35">
        <v>511.55679375</v>
      </c>
      <c r="J21" s="35">
        <v>1359.1865095000001</v>
      </c>
      <c r="K21" s="35">
        <v>48.420334179999998</v>
      </c>
      <c r="L21" s="35">
        <v>158.23636955000001</v>
      </c>
      <c r="M21" s="35">
        <v>1152.5298057699999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2723.2199220799998</v>
      </c>
      <c r="C22" s="35">
        <f t="shared" si="1"/>
        <v>628.17662570000005</v>
      </c>
      <c r="D22" s="35">
        <f t="shared" si="2"/>
        <v>508.38325631999999</v>
      </c>
      <c r="E22" s="35">
        <f t="shared" si="3"/>
        <v>1586.66004006</v>
      </c>
      <c r="F22" s="35">
        <v>1462.7729301300001</v>
      </c>
      <c r="G22" s="35">
        <v>587.81769426000005</v>
      </c>
      <c r="H22" s="35">
        <v>369.34819649999997</v>
      </c>
      <c r="I22" s="35">
        <v>505.60703937</v>
      </c>
      <c r="J22" s="35">
        <v>1260.44699195</v>
      </c>
      <c r="K22" s="35">
        <v>40.358931439999999</v>
      </c>
      <c r="L22" s="35">
        <v>139.03505981999999</v>
      </c>
      <c r="M22" s="35">
        <v>1081.0530006900001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2687.5110520799999</v>
      </c>
      <c r="C23" s="35">
        <f t="shared" si="1"/>
        <v>622.58494556000005</v>
      </c>
      <c r="D23" s="35">
        <f t="shared" si="2"/>
        <v>504.23612072000003</v>
      </c>
      <c r="E23" s="35">
        <f t="shared" si="3"/>
        <v>1560.6899857999999</v>
      </c>
      <c r="F23" s="35">
        <v>1455.9227174800001</v>
      </c>
      <c r="G23" s="35">
        <v>582.16806913000005</v>
      </c>
      <c r="H23" s="35">
        <v>368.85126014000002</v>
      </c>
      <c r="I23" s="35">
        <v>504.90338821</v>
      </c>
      <c r="J23" s="35">
        <v>1231.5883346000001</v>
      </c>
      <c r="K23" s="35">
        <v>40.416876430000002</v>
      </c>
      <c r="L23" s="35">
        <v>135.38486058000001</v>
      </c>
      <c r="M23" s="35">
        <v>1055.7865975899999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2662.8859047300002</v>
      </c>
      <c r="C24" s="35">
        <f t="shared" si="1"/>
        <v>621.29266344999996</v>
      </c>
      <c r="D24" s="35">
        <f t="shared" si="2"/>
        <v>508.08898843999998</v>
      </c>
      <c r="E24" s="35">
        <f t="shared" si="3"/>
        <v>1533.5042528399999</v>
      </c>
      <c r="F24" s="35">
        <v>1460.20297375</v>
      </c>
      <c r="G24" s="35">
        <v>581.44476900999996</v>
      </c>
      <c r="H24" s="35">
        <v>375.18256256000001</v>
      </c>
      <c r="I24" s="35">
        <v>503.57564217999999</v>
      </c>
      <c r="J24" s="35">
        <v>1202.68293098</v>
      </c>
      <c r="K24" s="35">
        <v>39.847894439999997</v>
      </c>
      <c r="L24" s="35">
        <v>132.90642588</v>
      </c>
      <c r="M24" s="35">
        <v>1029.92861066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2603.1675600899998</v>
      </c>
      <c r="C25" s="35">
        <f t="shared" si="1"/>
        <v>624.54117913000005</v>
      </c>
      <c r="D25" s="35">
        <f t="shared" si="2"/>
        <v>485.43514754999995</v>
      </c>
      <c r="E25" s="35">
        <f t="shared" si="3"/>
        <v>1493.19123341</v>
      </c>
      <c r="F25" s="35">
        <v>1456.8402229799999</v>
      </c>
      <c r="G25" s="35">
        <v>585.16584387</v>
      </c>
      <c r="H25" s="35">
        <v>362.58820114999997</v>
      </c>
      <c r="I25" s="35">
        <v>509.08617795999999</v>
      </c>
      <c r="J25" s="35">
        <v>1146.3273371099999</v>
      </c>
      <c r="K25" s="35">
        <v>39.37533526</v>
      </c>
      <c r="L25" s="35">
        <v>122.84694639999999</v>
      </c>
      <c r="M25" s="35">
        <v>984.10505545000001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2566.6850482499999</v>
      </c>
      <c r="C26" s="35">
        <f t="shared" si="1"/>
        <v>619.92164748000005</v>
      </c>
      <c r="D26" s="35">
        <f t="shared" si="2"/>
        <v>489.17800460000001</v>
      </c>
      <c r="E26" s="35">
        <f t="shared" si="3"/>
        <v>1457.58539617</v>
      </c>
      <c r="F26" s="35">
        <v>1454.9823794500001</v>
      </c>
      <c r="G26" s="35">
        <v>587.10712950000004</v>
      </c>
      <c r="H26" s="35">
        <v>366.67089159</v>
      </c>
      <c r="I26" s="35">
        <v>501.20435836000001</v>
      </c>
      <c r="J26" s="35">
        <v>1111.7026688000001</v>
      </c>
      <c r="K26" s="35">
        <v>32.814517979999998</v>
      </c>
      <c r="L26" s="35">
        <v>122.50711301</v>
      </c>
      <c r="M26" s="35">
        <v>956.38103780999995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2558.8076687900002</v>
      </c>
      <c r="C27" s="35">
        <f t="shared" si="1"/>
        <v>632.80098911999994</v>
      </c>
      <c r="D27" s="35">
        <f t="shared" si="2"/>
        <v>492.57112140000004</v>
      </c>
      <c r="E27" s="35">
        <f t="shared" si="3"/>
        <v>1433.43555827</v>
      </c>
      <c r="F27" s="35">
        <v>1479.20691506</v>
      </c>
      <c r="G27" s="35">
        <v>600.41858448999994</v>
      </c>
      <c r="H27" s="35">
        <v>375.98470800000001</v>
      </c>
      <c r="I27" s="35">
        <v>502.80362257000002</v>
      </c>
      <c r="J27" s="35">
        <v>1079.60075373</v>
      </c>
      <c r="K27" s="35">
        <v>32.382404630000003</v>
      </c>
      <c r="L27" s="35">
        <v>116.5864134</v>
      </c>
      <c r="M27" s="35">
        <v>930.63193569999999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2544.0791473999998</v>
      </c>
      <c r="C28" s="35">
        <f t="shared" si="1"/>
        <v>624.72394646999999</v>
      </c>
      <c r="D28" s="35">
        <f t="shared" si="2"/>
        <v>497.57966895999999</v>
      </c>
      <c r="E28" s="35">
        <f t="shared" si="3"/>
        <v>1421.77553197</v>
      </c>
      <c r="F28" s="35">
        <v>1485.99694924</v>
      </c>
      <c r="G28" s="35">
        <v>601.76490629</v>
      </c>
      <c r="H28" s="35">
        <v>373.86175674999998</v>
      </c>
      <c r="I28" s="35">
        <v>510.37028620000001</v>
      </c>
      <c r="J28" s="35">
        <v>1058.08219816</v>
      </c>
      <c r="K28" s="35">
        <v>22.959040179999999</v>
      </c>
      <c r="L28" s="35">
        <v>123.71791220999999</v>
      </c>
      <c r="M28" s="35">
        <v>911.40524576999996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2530.48614787</v>
      </c>
      <c r="C29" s="35">
        <f t="shared" si="1"/>
        <v>628.40386340999999</v>
      </c>
      <c r="D29" s="35">
        <f t="shared" si="2"/>
        <v>500.21982548</v>
      </c>
      <c r="E29" s="35">
        <f t="shared" si="3"/>
        <v>1401.8624589799999</v>
      </c>
      <c r="F29" s="35">
        <v>1495.08892952</v>
      </c>
      <c r="G29" s="35">
        <v>605.38902454000004</v>
      </c>
      <c r="H29" s="35">
        <v>379.39362653000001</v>
      </c>
      <c r="I29" s="35">
        <v>510.30627844999998</v>
      </c>
      <c r="J29" s="35">
        <v>1035.39721835</v>
      </c>
      <c r="K29" s="35">
        <v>23.014838869999998</v>
      </c>
      <c r="L29" s="35">
        <v>120.82619895000001</v>
      </c>
      <c r="M29" s="35">
        <v>891.55618053000001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2531.8881817000001</v>
      </c>
      <c r="C30" s="35">
        <f t="shared" si="1"/>
        <v>641.77072131</v>
      </c>
      <c r="D30" s="35">
        <f t="shared" si="2"/>
        <v>505.45299783999997</v>
      </c>
      <c r="E30" s="35">
        <f t="shared" si="3"/>
        <v>1384.6644625500001</v>
      </c>
      <c r="F30" s="35">
        <v>1519.15797748</v>
      </c>
      <c r="G30" s="35">
        <v>618.43315551000001</v>
      </c>
      <c r="H30" s="35">
        <v>387.54689804999998</v>
      </c>
      <c r="I30" s="35">
        <v>513.17792392000001</v>
      </c>
      <c r="J30" s="35">
        <v>1012.73020422</v>
      </c>
      <c r="K30" s="35">
        <v>23.3375658</v>
      </c>
      <c r="L30" s="35">
        <v>117.90609979</v>
      </c>
      <c r="M30" s="35">
        <v>871.48653863000004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2519.4167318899999</v>
      </c>
      <c r="C31" s="35">
        <f t="shared" si="1"/>
        <v>641.84242712000002</v>
      </c>
      <c r="D31" s="35">
        <f t="shared" si="2"/>
        <v>509.36223090999999</v>
      </c>
      <c r="E31" s="35">
        <f t="shared" si="3"/>
        <v>1368.2120738600001</v>
      </c>
      <c r="F31" s="35">
        <v>1535.3365961500001</v>
      </c>
      <c r="G31" s="35">
        <v>620.94160547000001</v>
      </c>
      <c r="H31" s="35">
        <v>396.31663723000003</v>
      </c>
      <c r="I31" s="35">
        <v>518.07835345000001</v>
      </c>
      <c r="J31" s="35">
        <v>984.08013573999995</v>
      </c>
      <c r="K31" s="35">
        <v>20.900821650000001</v>
      </c>
      <c r="L31" s="35">
        <v>113.04559368</v>
      </c>
      <c r="M31" s="35">
        <v>850.13372041000002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2504.8536799200001</v>
      </c>
      <c r="C32" s="35">
        <f t="shared" si="1"/>
        <v>651.55644114000006</v>
      </c>
      <c r="D32" s="35">
        <f t="shared" si="2"/>
        <v>497.05353374000003</v>
      </c>
      <c r="E32" s="35">
        <f t="shared" si="3"/>
        <v>1356.2437050399999</v>
      </c>
      <c r="F32" s="35">
        <v>1547.8346670200001</v>
      </c>
      <c r="G32" s="35">
        <v>626.90653279000003</v>
      </c>
      <c r="H32" s="35">
        <v>386.62253296</v>
      </c>
      <c r="I32" s="35">
        <v>534.30560127000001</v>
      </c>
      <c r="J32" s="35">
        <v>957.01901290000001</v>
      </c>
      <c r="K32" s="35">
        <v>24.64990835</v>
      </c>
      <c r="L32" s="35">
        <v>110.43100078000001</v>
      </c>
      <c r="M32" s="35">
        <v>821.93810377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2490.0797946900002</v>
      </c>
      <c r="C33" s="35">
        <f t="shared" si="1"/>
        <v>657.17884359000004</v>
      </c>
      <c r="D33" s="35">
        <f t="shared" si="2"/>
        <v>513.87662761000001</v>
      </c>
      <c r="E33" s="35">
        <f t="shared" si="3"/>
        <v>1319.0243234899999</v>
      </c>
      <c r="F33" s="35">
        <v>1550.46465392</v>
      </c>
      <c r="G33" s="35">
        <v>630.92966175000004</v>
      </c>
      <c r="H33" s="35">
        <v>403.17654089000001</v>
      </c>
      <c r="I33" s="35">
        <v>516.35845128000005</v>
      </c>
      <c r="J33" s="35">
        <v>939.61514077000004</v>
      </c>
      <c r="K33" s="35">
        <v>26.249181839999999</v>
      </c>
      <c r="L33" s="35">
        <v>110.70008672</v>
      </c>
      <c r="M33" s="35">
        <v>802.66587220999997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2389.0122614000002</v>
      </c>
      <c r="C34" s="35">
        <f t="shared" si="1"/>
        <v>622.21893230000001</v>
      </c>
      <c r="D34" s="35">
        <f t="shared" si="2"/>
        <v>498.08435675999999</v>
      </c>
      <c r="E34" s="35">
        <f t="shared" si="3"/>
        <v>1268.7089723399999</v>
      </c>
      <c r="F34" s="35">
        <v>1502.97810953</v>
      </c>
      <c r="G34" s="35">
        <v>601.08196459999999</v>
      </c>
      <c r="H34" s="35">
        <v>394.59373359</v>
      </c>
      <c r="I34" s="35">
        <v>507.30241133999999</v>
      </c>
      <c r="J34" s="35">
        <v>886.03415186999996</v>
      </c>
      <c r="K34" s="35">
        <v>21.1369677</v>
      </c>
      <c r="L34" s="35">
        <v>103.49062317000001</v>
      </c>
      <c r="M34" s="35">
        <v>761.40656100000001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2359.9884456</v>
      </c>
      <c r="C35" s="35">
        <f t="shared" si="1"/>
        <v>625.72220234999998</v>
      </c>
      <c r="D35" s="35">
        <f t="shared" si="2"/>
        <v>489.94684557999994</v>
      </c>
      <c r="E35" s="35">
        <f t="shared" si="3"/>
        <v>1244.3193976699999</v>
      </c>
      <c r="F35" s="35">
        <v>1484.58118094</v>
      </c>
      <c r="G35" s="35">
        <v>604.65889463999997</v>
      </c>
      <c r="H35" s="35">
        <v>387.23356697999998</v>
      </c>
      <c r="I35" s="35">
        <v>492.68871932000002</v>
      </c>
      <c r="J35" s="35">
        <v>875.40726466000001</v>
      </c>
      <c r="K35" s="35">
        <v>21.06330771</v>
      </c>
      <c r="L35" s="35">
        <v>102.7132786</v>
      </c>
      <c r="M35" s="35">
        <v>751.63067835000004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2348.4246677800002</v>
      </c>
      <c r="C36" s="35">
        <f t="shared" si="1"/>
        <v>708.77575288000003</v>
      </c>
      <c r="D36" s="35">
        <f t="shared" si="2"/>
        <v>451.52473233000001</v>
      </c>
      <c r="E36" s="35">
        <f t="shared" si="3"/>
        <v>1188.1241825699999</v>
      </c>
      <c r="F36" s="35">
        <v>1487.0866648799999</v>
      </c>
      <c r="G36" s="35">
        <v>638.05005266000001</v>
      </c>
      <c r="H36" s="35">
        <v>374.81097761000001</v>
      </c>
      <c r="I36" s="35">
        <v>474.22563460999999</v>
      </c>
      <c r="J36" s="35">
        <v>861.33800289999999</v>
      </c>
      <c r="K36" s="35">
        <v>70.725700219999993</v>
      </c>
      <c r="L36" s="35">
        <v>76.713754719999997</v>
      </c>
      <c r="M36" s="35">
        <v>713.89854795999997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2344.2253967699999</v>
      </c>
      <c r="C37" s="35">
        <f t="shared" si="1"/>
        <v>730.19191368999998</v>
      </c>
      <c r="D37" s="35">
        <f t="shared" si="2"/>
        <v>443.20875274000002</v>
      </c>
      <c r="E37" s="35">
        <f t="shared" si="3"/>
        <v>1170.8247303399999</v>
      </c>
      <c r="F37" s="35">
        <v>1495.1712235800001</v>
      </c>
      <c r="G37" s="35">
        <v>657.57370509999998</v>
      </c>
      <c r="H37" s="35">
        <v>368.18048399000003</v>
      </c>
      <c r="I37" s="35">
        <v>469.41703448999999</v>
      </c>
      <c r="J37" s="35">
        <v>849.05417319000003</v>
      </c>
      <c r="K37" s="35">
        <v>72.618208589999995</v>
      </c>
      <c r="L37" s="35">
        <v>75.028268749999995</v>
      </c>
      <c r="M37" s="35">
        <v>701.40769584999998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2372.83131323</v>
      </c>
      <c r="C38" s="35">
        <f t="shared" si="1"/>
        <v>772.36448582000003</v>
      </c>
      <c r="D38" s="35">
        <f t="shared" si="2"/>
        <v>443.97065204</v>
      </c>
      <c r="E38" s="35">
        <f t="shared" si="3"/>
        <v>1156.4961753699999</v>
      </c>
      <c r="F38" s="35">
        <v>1535.0595495</v>
      </c>
      <c r="G38" s="35">
        <v>697.72590489000004</v>
      </c>
      <c r="H38" s="35">
        <v>369.92092640999999</v>
      </c>
      <c r="I38" s="35">
        <v>467.41271819999997</v>
      </c>
      <c r="J38" s="35">
        <v>837.77176372999998</v>
      </c>
      <c r="K38" s="35">
        <v>74.638580930000003</v>
      </c>
      <c r="L38" s="35">
        <v>74.049725629999998</v>
      </c>
      <c r="M38" s="35">
        <v>689.08345716999997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2346.8300847999999</v>
      </c>
      <c r="C39" s="35">
        <f t="shared" si="1"/>
        <v>783.38578379</v>
      </c>
      <c r="D39" s="35">
        <f t="shared" si="2"/>
        <v>433.13068465999999</v>
      </c>
      <c r="E39" s="35">
        <f t="shared" si="3"/>
        <v>1130.3136163499998</v>
      </c>
      <c r="F39" s="35">
        <v>1533.7633982699999</v>
      </c>
      <c r="G39" s="35">
        <v>709.89082237000002</v>
      </c>
      <c r="H39" s="35">
        <v>365.47455645999997</v>
      </c>
      <c r="I39" s="35">
        <v>458.39801943999998</v>
      </c>
      <c r="J39" s="35">
        <v>813.06668652999997</v>
      </c>
      <c r="K39" s="35">
        <v>73.494961419999996</v>
      </c>
      <c r="L39" s="35">
        <v>67.656128199999998</v>
      </c>
      <c r="M39" s="35">
        <v>671.91559690999998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2339.0128577099999</v>
      </c>
      <c r="C40" s="35">
        <f t="shared" si="1"/>
        <v>780.34866252999996</v>
      </c>
      <c r="D40" s="35">
        <f t="shared" si="2"/>
        <v>432.17075634999998</v>
      </c>
      <c r="E40" s="35">
        <f t="shared" si="3"/>
        <v>1126.4934388300001</v>
      </c>
      <c r="F40" s="35">
        <v>1536.30411706</v>
      </c>
      <c r="G40" s="35">
        <v>708.92402211000001</v>
      </c>
      <c r="H40" s="35">
        <v>364.78639817999999</v>
      </c>
      <c r="I40" s="35">
        <v>462.59369677000001</v>
      </c>
      <c r="J40" s="35">
        <v>802.70874064999998</v>
      </c>
      <c r="K40" s="35">
        <v>71.424640420000003</v>
      </c>
      <c r="L40" s="35">
        <v>67.384358169999999</v>
      </c>
      <c r="M40" s="35">
        <v>663.89974205999999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2332.6859921400001</v>
      </c>
      <c r="C41" s="35">
        <f t="shared" si="1"/>
        <v>789.74732795</v>
      </c>
      <c r="D41" s="35">
        <f t="shared" si="2"/>
        <v>430.76800181999999</v>
      </c>
      <c r="E41" s="35">
        <f t="shared" si="3"/>
        <v>1112.1706623699999</v>
      </c>
      <c r="F41" s="35">
        <v>1547.3485139500001</v>
      </c>
      <c r="G41" s="35">
        <v>718.81525722000003</v>
      </c>
      <c r="H41" s="35">
        <v>366.21501799999999</v>
      </c>
      <c r="I41" s="35">
        <v>462.31823873000002</v>
      </c>
      <c r="J41" s="35">
        <v>785.33747818999996</v>
      </c>
      <c r="K41" s="35">
        <v>70.932070730000007</v>
      </c>
      <c r="L41" s="35">
        <v>64.552983819999994</v>
      </c>
      <c r="M41" s="35">
        <v>649.85242363999998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2357.5025115600001</v>
      </c>
      <c r="C42" s="35">
        <f t="shared" si="1"/>
        <v>819.08986077999998</v>
      </c>
      <c r="D42" s="35">
        <f t="shared" si="2"/>
        <v>435.94521880000002</v>
      </c>
      <c r="E42" s="35">
        <f t="shared" si="3"/>
        <v>1102.4674319800001</v>
      </c>
      <c r="F42" s="35">
        <v>1580.4921615999999</v>
      </c>
      <c r="G42" s="35">
        <v>746.01700638</v>
      </c>
      <c r="H42" s="35">
        <v>372.02028614</v>
      </c>
      <c r="I42" s="35">
        <v>462.45486907999998</v>
      </c>
      <c r="J42" s="35">
        <v>777.01034995999999</v>
      </c>
      <c r="K42" s="35">
        <v>73.072854399999997</v>
      </c>
      <c r="L42" s="35">
        <v>63.924932660000003</v>
      </c>
      <c r="M42" s="35">
        <v>640.01256290000003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2352.8563134699998</v>
      </c>
      <c r="C43" s="35">
        <f t="shared" si="1"/>
        <v>827.3800146000001</v>
      </c>
      <c r="D43" s="35">
        <f t="shared" si="2"/>
        <v>439.80713989999998</v>
      </c>
      <c r="E43" s="35">
        <f t="shared" si="3"/>
        <v>1085.6691589699999</v>
      </c>
      <c r="F43" s="35">
        <v>1594.1556539000001</v>
      </c>
      <c r="G43" s="35">
        <v>761.92077240000003</v>
      </c>
      <c r="H43" s="35">
        <v>376.75193614</v>
      </c>
      <c r="I43" s="35">
        <v>455.48294535999997</v>
      </c>
      <c r="J43" s="35">
        <v>758.70065956999997</v>
      </c>
      <c r="K43" s="35">
        <v>65.459242200000006</v>
      </c>
      <c r="L43" s="35">
        <v>63.055203759999998</v>
      </c>
      <c r="M43" s="35">
        <v>630.18621360999998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2350.8746586299999</v>
      </c>
      <c r="C44" s="35">
        <f t="shared" si="1"/>
        <v>835.02073818000008</v>
      </c>
      <c r="D44" s="35">
        <f t="shared" si="2"/>
        <v>435.45207987000003</v>
      </c>
      <c r="E44" s="35">
        <f t="shared" si="3"/>
        <v>1080.40184058</v>
      </c>
      <c r="F44" s="35">
        <v>1604.6286594200001</v>
      </c>
      <c r="G44" s="35">
        <v>773.84404726000002</v>
      </c>
      <c r="H44" s="35">
        <v>375.28490928000002</v>
      </c>
      <c r="I44" s="35">
        <v>455.49970287999997</v>
      </c>
      <c r="J44" s="35">
        <v>746.24599921000004</v>
      </c>
      <c r="K44" s="35">
        <v>61.176690919999999</v>
      </c>
      <c r="L44" s="35">
        <v>60.167170589999998</v>
      </c>
      <c r="M44" s="35">
        <v>624.90213770000003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2309.8645054899998</v>
      </c>
      <c r="C45" s="35">
        <f t="shared" si="1"/>
        <v>818.97980590999998</v>
      </c>
      <c r="D45" s="35">
        <f t="shared" si="2"/>
        <v>437.76915443000001</v>
      </c>
      <c r="E45" s="35">
        <f t="shared" si="3"/>
        <v>1053.1155451499999</v>
      </c>
      <c r="F45" s="35">
        <v>1597.10447161</v>
      </c>
      <c r="G45" s="35">
        <v>769.77651214000002</v>
      </c>
      <c r="H45" s="35">
        <v>377.99619514</v>
      </c>
      <c r="I45" s="35">
        <v>449.33176433</v>
      </c>
      <c r="J45" s="35">
        <v>712.76003388000004</v>
      </c>
      <c r="K45" s="35">
        <v>49.203293770000002</v>
      </c>
      <c r="L45" s="35">
        <v>59.772959290000003</v>
      </c>
      <c r="M45" s="35">
        <v>603.78378081999995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2300.8540196700001</v>
      </c>
      <c r="C46" s="35">
        <f t="shared" si="1"/>
        <v>833.86881792999998</v>
      </c>
      <c r="D46" s="35">
        <f t="shared" si="2"/>
        <v>435.58824821000002</v>
      </c>
      <c r="E46" s="35">
        <f t="shared" si="3"/>
        <v>1031.39695353</v>
      </c>
      <c r="F46" s="35">
        <v>1608.38657091</v>
      </c>
      <c r="G46" s="35">
        <v>785.26403786000003</v>
      </c>
      <c r="H46" s="35">
        <v>377.43919925</v>
      </c>
      <c r="I46" s="35">
        <v>445.68333380000001</v>
      </c>
      <c r="J46" s="35">
        <v>692.46744876000002</v>
      </c>
      <c r="K46" s="35">
        <v>48.604780069999997</v>
      </c>
      <c r="L46" s="35">
        <v>58.149048960000002</v>
      </c>
      <c r="M46" s="35">
        <v>585.71361973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2274.2287298000001</v>
      </c>
      <c r="C47" s="35">
        <f t="shared" si="1"/>
        <v>829.24921915999994</v>
      </c>
      <c r="D47" s="35">
        <f t="shared" si="2"/>
        <v>429.04592704999999</v>
      </c>
      <c r="E47" s="35">
        <f t="shared" si="3"/>
        <v>1015.9335835899999</v>
      </c>
      <c r="F47" s="35">
        <v>1606.45787477</v>
      </c>
      <c r="G47" s="35">
        <v>781.69067030999997</v>
      </c>
      <c r="H47" s="35">
        <v>381.07141682999998</v>
      </c>
      <c r="I47" s="35">
        <v>443.69578762999998</v>
      </c>
      <c r="J47" s="35">
        <v>667.77085503000001</v>
      </c>
      <c r="K47" s="35">
        <v>47.558548850000001</v>
      </c>
      <c r="L47" s="35">
        <v>47.974510219999999</v>
      </c>
      <c r="M47" s="35">
        <v>572.23779595999997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2446.8581159099999</v>
      </c>
      <c r="C48" s="35">
        <f t="shared" si="1"/>
        <v>835.57682482999996</v>
      </c>
      <c r="D48" s="35">
        <f t="shared" si="2"/>
        <v>520.35876979</v>
      </c>
      <c r="E48" s="35">
        <f t="shared" si="3"/>
        <v>1090.9225212900001</v>
      </c>
      <c r="F48" s="35">
        <v>1625.2678485900001</v>
      </c>
      <c r="G48" s="35">
        <v>793.14984376999996</v>
      </c>
      <c r="H48" s="35">
        <v>399.97164329999998</v>
      </c>
      <c r="I48" s="35">
        <v>432.14636152000003</v>
      </c>
      <c r="J48" s="35">
        <v>821.59026731999995</v>
      </c>
      <c r="K48" s="35">
        <v>42.426981060000003</v>
      </c>
      <c r="L48" s="35">
        <v>120.38712649</v>
      </c>
      <c r="M48" s="35">
        <v>658.77615977000005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2512.4652011799999</v>
      </c>
      <c r="C49" s="35">
        <f t="shared" si="1"/>
        <v>892.36962482000001</v>
      </c>
      <c r="D49" s="35">
        <f t="shared" si="2"/>
        <v>434.63281150999995</v>
      </c>
      <c r="E49" s="35">
        <f t="shared" si="3"/>
        <v>1185.46276485</v>
      </c>
      <c r="F49" s="35">
        <v>1633.7794314800001</v>
      </c>
      <c r="G49" s="35">
        <v>823.52200942000002</v>
      </c>
      <c r="H49" s="35">
        <v>374.66380944999997</v>
      </c>
      <c r="I49" s="35">
        <v>435.59361260999998</v>
      </c>
      <c r="J49" s="35">
        <v>878.68576970000004</v>
      </c>
      <c r="K49" s="35">
        <v>68.847615399999995</v>
      </c>
      <c r="L49" s="35">
        <v>59.969002060000001</v>
      </c>
      <c r="M49" s="35">
        <v>749.86915223999995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2545.8163933400001</v>
      </c>
      <c r="C50" s="35">
        <f t="shared" si="1"/>
        <v>886.71786244999998</v>
      </c>
      <c r="D50" s="35">
        <f t="shared" si="2"/>
        <v>461.36725872</v>
      </c>
      <c r="E50" s="35">
        <f t="shared" si="3"/>
        <v>1197.73127217</v>
      </c>
      <c r="F50" s="35">
        <v>1640.1062958099999</v>
      </c>
      <c r="G50" s="35">
        <v>837.28580784999997</v>
      </c>
      <c r="H50" s="35">
        <v>375.29423598</v>
      </c>
      <c r="I50" s="35">
        <v>427.52625197999998</v>
      </c>
      <c r="J50" s="35">
        <v>905.71009752999998</v>
      </c>
      <c r="K50" s="35">
        <v>49.432054600000001</v>
      </c>
      <c r="L50" s="35">
        <v>86.073022739999999</v>
      </c>
      <c r="M50" s="35">
        <v>770.20502019000003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2551.6703247199998</v>
      </c>
      <c r="C51" s="35">
        <f t="shared" si="1"/>
        <v>881.25591323000003</v>
      </c>
      <c r="D51" s="35">
        <f t="shared" si="2"/>
        <v>508.65281782</v>
      </c>
      <c r="E51" s="35">
        <f t="shared" si="3"/>
        <v>1161.7615936699999</v>
      </c>
      <c r="F51" s="35">
        <v>1622.8160464299999</v>
      </c>
      <c r="G51" s="35">
        <v>830.03637070000002</v>
      </c>
      <c r="H51" s="35">
        <v>378.44485899</v>
      </c>
      <c r="I51" s="35">
        <v>414.33481674000001</v>
      </c>
      <c r="J51" s="35">
        <v>928.85427829000002</v>
      </c>
      <c r="K51" s="35">
        <v>51.219542529999998</v>
      </c>
      <c r="L51" s="35">
        <v>130.20795883</v>
      </c>
      <c r="M51" s="35">
        <v>747.42677692999996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2502.17678591</v>
      </c>
      <c r="C52" s="35">
        <f t="shared" si="1"/>
        <v>902.40668522999999</v>
      </c>
      <c r="D52" s="35">
        <f t="shared" si="2"/>
        <v>409.00957763000002</v>
      </c>
      <c r="E52" s="35">
        <f t="shared" si="3"/>
        <v>1190.7605230500001</v>
      </c>
      <c r="F52" s="35">
        <v>1598.4330624900001</v>
      </c>
      <c r="G52" s="35">
        <v>829.72397654999997</v>
      </c>
      <c r="H52" s="35">
        <v>349.7977219</v>
      </c>
      <c r="I52" s="35">
        <v>418.91136404000002</v>
      </c>
      <c r="J52" s="35">
        <v>903.74372342000004</v>
      </c>
      <c r="K52" s="35">
        <v>72.682708680000005</v>
      </c>
      <c r="L52" s="35">
        <v>59.211855730000003</v>
      </c>
      <c r="M52" s="35">
        <v>771.84915900999999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2498.2727255200002</v>
      </c>
      <c r="C53" s="35">
        <f t="shared" si="1"/>
        <v>926.90281245999995</v>
      </c>
      <c r="D53" s="35">
        <f t="shared" si="2"/>
        <v>386.25090251999995</v>
      </c>
      <c r="E53" s="35">
        <f t="shared" si="3"/>
        <v>1185.1190105400001</v>
      </c>
      <c r="F53" s="35">
        <v>1585.6180196299999</v>
      </c>
      <c r="G53" s="35">
        <v>846.82518954</v>
      </c>
      <c r="H53" s="35">
        <v>329.34015478999999</v>
      </c>
      <c r="I53" s="35">
        <v>409.45267530000001</v>
      </c>
      <c r="J53" s="35">
        <v>912.65470588999995</v>
      </c>
      <c r="K53" s="35">
        <v>80.077622919999996</v>
      </c>
      <c r="L53" s="35">
        <v>56.910747729999997</v>
      </c>
      <c r="M53" s="35">
        <v>775.66633523999997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2606.59101478</v>
      </c>
      <c r="C54" s="35">
        <f t="shared" si="1"/>
        <v>950.80464257999995</v>
      </c>
      <c r="D54" s="35">
        <f t="shared" si="2"/>
        <v>388.36939434999999</v>
      </c>
      <c r="E54" s="35">
        <f t="shared" si="3"/>
        <v>1267.41697785</v>
      </c>
      <c r="F54" s="35">
        <v>1589.7094369900001</v>
      </c>
      <c r="G54" s="35">
        <v>863.33629159999998</v>
      </c>
      <c r="H54" s="35">
        <v>326.72787761000001</v>
      </c>
      <c r="I54" s="35">
        <v>399.64526777999998</v>
      </c>
      <c r="J54" s="35">
        <v>1016.8815777900001</v>
      </c>
      <c r="K54" s="35">
        <v>87.468350979999997</v>
      </c>
      <c r="L54" s="35">
        <v>61.64151674</v>
      </c>
      <c r="M54" s="35">
        <v>867.77171007000004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2497.6207978799998</v>
      </c>
      <c r="C55" s="35">
        <f t="shared" si="1"/>
        <v>904.74301436999997</v>
      </c>
      <c r="D55" s="35">
        <f t="shared" si="2"/>
        <v>400.13584471999997</v>
      </c>
      <c r="E55" s="35">
        <f t="shared" si="3"/>
        <v>1192.7419387899999</v>
      </c>
      <c r="F55" s="35">
        <v>1557.2865809699999</v>
      </c>
      <c r="G55" s="35">
        <v>835.83223892000001</v>
      </c>
      <c r="H55" s="35">
        <v>327.27714150999998</v>
      </c>
      <c r="I55" s="35">
        <v>394.17720054</v>
      </c>
      <c r="J55" s="35">
        <v>940.33421691000001</v>
      </c>
      <c r="K55" s="35">
        <v>68.910775450000003</v>
      </c>
      <c r="L55" s="35">
        <v>72.858703210000002</v>
      </c>
      <c r="M55" s="35">
        <v>798.56473825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2453.0975769000001</v>
      </c>
      <c r="C56" s="35">
        <f t="shared" si="1"/>
        <v>923.61995119000005</v>
      </c>
      <c r="D56" s="35">
        <f t="shared" si="2"/>
        <v>370.15182676000001</v>
      </c>
      <c r="E56" s="35">
        <f t="shared" si="3"/>
        <v>1159.32579895</v>
      </c>
      <c r="F56" s="35">
        <v>1538.4512544500001</v>
      </c>
      <c r="G56" s="35">
        <v>828.84292211000002</v>
      </c>
      <c r="H56" s="35">
        <v>319.44236369999999</v>
      </c>
      <c r="I56" s="35">
        <v>390.16596864000002</v>
      </c>
      <c r="J56" s="35">
        <v>914.64632244999996</v>
      </c>
      <c r="K56" s="35">
        <v>94.777029080000005</v>
      </c>
      <c r="L56" s="35">
        <v>50.709463059999997</v>
      </c>
      <c r="M56" s="35">
        <v>769.15983030999996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2532.1579537900002</v>
      </c>
      <c r="C57" s="35">
        <f t="shared" si="1"/>
        <v>911.81820266</v>
      </c>
      <c r="D57" s="35">
        <f t="shared" si="2"/>
        <v>373.49360903999997</v>
      </c>
      <c r="E57" s="35">
        <f t="shared" si="3"/>
        <v>1246.8461420899998</v>
      </c>
      <c r="F57" s="35">
        <v>1510.27509485</v>
      </c>
      <c r="G57" s="35">
        <v>811.11539830000004</v>
      </c>
      <c r="H57" s="35">
        <v>314.47195120999999</v>
      </c>
      <c r="I57" s="35">
        <v>384.68774533999999</v>
      </c>
      <c r="J57" s="35">
        <v>1021.88285894</v>
      </c>
      <c r="K57" s="35">
        <v>100.70280436</v>
      </c>
      <c r="L57" s="35">
        <v>59.021657830000002</v>
      </c>
      <c r="M57" s="35">
        <v>862.15839674999995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2561.9613388500002</v>
      </c>
      <c r="C58" s="35">
        <f t="shared" si="1"/>
        <v>935.31798015000004</v>
      </c>
      <c r="D58" s="35">
        <f t="shared" si="2"/>
        <v>363.38641180999997</v>
      </c>
      <c r="E58" s="35">
        <f t="shared" si="3"/>
        <v>1263.2569468900001</v>
      </c>
      <c r="F58" s="35">
        <v>1528.72512437</v>
      </c>
      <c r="G58" s="35">
        <v>826.46356284000001</v>
      </c>
      <c r="H58" s="35">
        <v>308.51759014999999</v>
      </c>
      <c r="I58" s="35">
        <v>393.74397138</v>
      </c>
      <c r="J58" s="35">
        <v>1033.2362144799999</v>
      </c>
      <c r="K58" s="35">
        <v>108.85441731</v>
      </c>
      <c r="L58" s="35">
        <v>54.868821660000002</v>
      </c>
      <c r="M58" s="35">
        <v>869.51297551000005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2567.41400239</v>
      </c>
      <c r="C59" s="35">
        <f t="shared" si="1"/>
        <v>924.43367424999997</v>
      </c>
      <c r="D59" s="35">
        <f t="shared" si="2"/>
        <v>363.84169255</v>
      </c>
      <c r="E59" s="35">
        <f t="shared" si="3"/>
        <v>1279.1386355899999</v>
      </c>
      <c r="F59" s="35">
        <v>1512.06468111</v>
      </c>
      <c r="G59" s="35">
        <v>813.81225361999998</v>
      </c>
      <c r="H59" s="35">
        <v>307.19972609000001</v>
      </c>
      <c r="I59" s="35">
        <v>391.05270139999999</v>
      </c>
      <c r="J59" s="35">
        <v>1055.3493212799999</v>
      </c>
      <c r="K59" s="35">
        <v>110.62142063</v>
      </c>
      <c r="L59" s="35">
        <v>56.641966459999999</v>
      </c>
      <c r="M59" s="35">
        <v>888.08593418999999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3345.6972636199998</v>
      </c>
      <c r="C60" s="35">
        <f t="shared" si="1"/>
        <v>1009.11781182</v>
      </c>
      <c r="D60" s="35">
        <f t="shared" si="2"/>
        <v>404.83041500000002</v>
      </c>
      <c r="E60" s="35">
        <f t="shared" si="3"/>
        <v>1931.7490367999999</v>
      </c>
      <c r="F60" s="35">
        <v>1513.1629883099999</v>
      </c>
      <c r="G60" s="35">
        <v>814.15584342</v>
      </c>
      <c r="H60" s="35">
        <v>306.78350898000002</v>
      </c>
      <c r="I60" s="35">
        <v>392.22363590999998</v>
      </c>
      <c r="J60" s="35">
        <v>1832.5342753100001</v>
      </c>
      <c r="K60" s="35">
        <v>194.96196839999999</v>
      </c>
      <c r="L60" s="35">
        <v>98.046906019999994</v>
      </c>
      <c r="M60" s="35">
        <v>1539.5254008899999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2995.4116482999998</v>
      </c>
      <c r="C61" s="35">
        <f t="shared" si="1"/>
        <v>961.67625993999991</v>
      </c>
      <c r="D61" s="35">
        <f t="shared" si="2"/>
        <v>373.19043066999996</v>
      </c>
      <c r="E61" s="35">
        <f t="shared" si="3"/>
        <v>1660.5449576899998</v>
      </c>
      <c r="F61" s="35">
        <v>1481.3198875400001</v>
      </c>
      <c r="G61" s="35">
        <v>793.18667560999995</v>
      </c>
      <c r="H61" s="35">
        <v>296.95433351999998</v>
      </c>
      <c r="I61" s="35">
        <v>391.17887840999998</v>
      </c>
      <c r="J61" s="35">
        <v>1514.0917607599999</v>
      </c>
      <c r="K61" s="35">
        <v>168.48958433000001</v>
      </c>
      <c r="L61" s="35">
        <v>76.236097150000006</v>
      </c>
      <c r="M61" s="35">
        <v>1269.3660792799999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2822.5677408900001</v>
      </c>
      <c r="C62" s="35">
        <f t="shared" si="1"/>
        <v>942.50367027999994</v>
      </c>
      <c r="D62" s="35">
        <f t="shared" si="2"/>
        <v>363.12170675000004</v>
      </c>
      <c r="E62" s="35">
        <f t="shared" si="3"/>
        <v>1516.9423638599999</v>
      </c>
      <c r="F62" s="35">
        <v>1485.79401693</v>
      </c>
      <c r="G62" s="35">
        <v>790.20206556999995</v>
      </c>
      <c r="H62" s="35">
        <v>294.44744657000001</v>
      </c>
      <c r="I62" s="35">
        <v>401.14450478999998</v>
      </c>
      <c r="J62" s="35">
        <v>1336.7737239600001</v>
      </c>
      <c r="K62" s="35">
        <v>152.30160470999999</v>
      </c>
      <c r="L62" s="35">
        <v>68.674260180000005</v>
      </c>
      <c r="M62" s="35">
        <v>1115.79785907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2595.0508710300001</v>
      </c>
      <c r="C63" s="35">
        <f t="shared" si="1"/>
        <v>931.40248984999994</v>
      </c>
      <c r="D63" s="35">
        <f t="shared" si="2"/>
        <v>308.44250319000002</v>
      </c>
      <c r="E63" s="35">
        <f t="shared" si="3"/>
        <v>1355.2058779899999</v>
      </c>
      <c r="F63" s="35">
        <v>1425.6110608199999</v>
      </c>
      <c r="G63" s="35">
        <v>779.86501960999999</v>
      </c>
      <c r="H63" s="35">
        <v>265.36452394000003</v>
      </c>
      <c r="I63" s="35">
        <v>380.38151727000002</v>
      </c>
      <c r="J63" s="35">
        <v>1169.4398102099999</v>
      </c>
      <c r="K63" s="35">
        <v>151.53747024</v>
      </c>
      <c r="L63" s="35">
        <v>43.077979249999999</v>
      </c>
      <c r="M63" s="35">
        <v>974.82436071999996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2564.4630177899999</v>
      </c>
      <c r="C64" s="35">
        <f t="shared" si="1"/>
        <v>925.19827671000007</v>
      </c>
      <c r="D64" s="35">
        <f t="shared" si="2"/>
        <v>306.59452035999999</v>
      </c>
      <c r="E64" s="35">
        <f t="shared" si="3"/>
        <v>1332.6702207200001</v>
      </c>
      <c r="F64" s="35">
        <v>1417.42821841</v>
      </c>
      <c r="G64" s="35">
        <v>776.87558507000006</v>
      </c>
      <c r="H64" s="35">
        <v>263.22051379999999</v>
      </c>
      <c r="I64" s="35">
        <v>377.33211954000001</v>
      </c>
      <c r="J64" s="35">
        <v>1147.0347993800001</v>
      </c>
      <c r="K64" s="35">
        <v>148.32269163999999</v>
      </c>
      <c r="L64" s="35">
        <v>43.374006559999998</v>
      </c>
      <c r="M64" s="35">
        <v>955.33810117999997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2574.8926604899998</v>
      </c>
      <c r="C65" s="35">
        <f t="shared" si="1"/>
        <v>930.36974967000003</v>
      </c>
      <c r="D65" s="35">
        <f t="shared" si="2"/>
        <v>304.62114052000004</v>
      </c>
      <c r="E65" s="35">
        <f t="shared" si="3"/>
        <v>1339.9017703</v>
      </c>
      <c r="F65" s="35">
        <v>1411.34711339</v>
      </c>
      <c r="G65" s="35">
        <v>775.15400563000003</v>
      </c>
      <c r="H65" s="35">
        <v>260.32455970000001</v>
      </c>
      <c r="I65" s="35">
        <v>375.86854806000002</v>
      </c>
      <c r="J65" s="35">
        <v>1163.5455471</v>
      </c>
      <c r="K65" s="35">
        <v>155.21574404</v>
      </c>
      <c r="L65" s="35">
        <v>44.296580820000003</v>
      </c>
      <c r="M65" s="35">
        <v>964.03322223999999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2533.4376802100001</v>
      </c>
      <c r="C66" s="35">
        <f t="shared" si="1"/>
        <v>922.55544307000002</v>
      </c>
      <c r="D66" s="35">
        <f t="shared" si="2"/>
        <v>306.69156944999997</v>
      </c>
      <c r="E66" s="35">
        <f t="shared" si="3"/>
        <v>1304.1906676899998</v>
      </c>
      <c r="F66" s="35">
        <v>1408.59690424</v>
      </c>
      <c r="G66" s="35">
        <v>768.03942651</v>
      </c>
      <c r="H66" s="35">
        <v>263.17001091999998</v>
      </c>
      <c r="I66" s="35">
        <v>377.38746680999998</v>
      </c>
      <c r="J66" s="35">
        <v>1124.8407759700001</v>
      </c>
      <c r="K66" s="35">
        <v>154.51601656</v>
      </c>
      <c r="L66" s="35">
        <v>43.52155853</v>
      </c>
      <c r="M66" s="35">
        <v>926.80320087999996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2520.8597242400001</v>
      </c>
      <c r="C67" s="35">
        <f t="shared" si="1"/>
        <v>922.75569487999996</v>
      </c>
      <c r="D67" s="35">
        <f t="shared" si="2"/>
        <v>306.49208888000004</v>
      </c>
      <c r="E67" s="35">
        <f t="shared" si="3"/>
        <v>1291.6119404799999</v>
      </c>
      <c r="F67" s="35">
        <v>1399.02489879</v>
      </c>
      <c r="G67" s="35">
        <v>763.84896226000001</v>
      </c>
      <c r="H67" s="35">
        <v>262.12926026000002</v>
      </c>
      <c r="I67" s="35">
        <v>373.04667626999998</v>
      </c>
      <c r="J67" s="35">
        <v>1121.8348254499999</v>
      </c>
      <c r="K67" s="35">
        <v>158.90673262000001</v>
      </c>
      <c r="L67" s="35">
        <v>44.362828620000002</v>
      </c>
      <c r="M67" s="35">
        <v>918.56526421000001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2564.45832157</v>
      </c>
      <c r="C68" s="35">
        <f t="shared" ref="C68" si="4">G68+K68</f>
        <v>922.66233205999993</v>
      </c>
      <c r="D68" s="35">
        <f t="shared" ref="D68" si="5">H68+L68</f>
        <v>319.05268348999999</v>
      </c>
      <c r="E68" s="35">
        <f t="shared" ref="E68" si="6">I68+M68</f>
        <v>1322.7433060200001</v>
      </c>
      <c r="F68" s="35">
        <v>1400.1881224199999</v>
      </c>
      <c r="G68" s="35">
        <v>752.02020331999995</v>
      </c>
      <c r="H68" s="35">
        <v>271.77591201000001</v>
      </c>
      <c r="I68" s="35">
        <v>376.39200708999999</v>
      </c>
      <c r="J68" s="35">
        <v>1164.2701991500001</v>
      </c>
      <c r="K68" s="35">
        <v>170.64212874</v>
      </c>
      <c r="L68" s="35">
        <v>47.276771480000001</v>
      </c>
      <c r="M68" s="35">
        <v>946.35129892999998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2621.7249925199999</v>
      </c>
      <c r="C69" s="35">
        <f t="shared" ref="C69" si="7">G69+K69</f>
        <v>927.07916865000004</v>
      </c>
      <c r="D69" s="35">
        <f t="shared" ref="D69" si="8">H69+L69</f>
        <v>353.64873259000001</v>
      </c>
      <c r="E69" s="35">
        <f t="shared" ref="E69" si="9">I69+M69</f>
        <v>1340.9970912799999</v>
      </c>
      <c r="F69" s="35">
        <v>1394.4465095</v>
      </c>
      <c r="G69" s="35">
        <v>739.52780814000005</v>
      </c>
      <c r="H69" s="35">
        <v>274.75295452</v>
      </c>
      <c r="I69" s="35">
        <v>380.16574684</v>
      </c>
      <c r="J69" s="35">
        <v>1227.2784830200001</v>
      </c>
      <c r="K69" s="35">
        <v>187.55136050999999</v>
      </c>
      <c r="L69" s="35">
        <v>78.895778070000006</v>
      </c>
      <c r="M69" s="35">
        <v>960.83134443999995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2356.72385149</v>
      </c>
      <c r="C70" s="35">
        <f t="shared" ref="C70" si="10">G70+K70</f>
        <v>913.83774401000005</v>
      </c>
      <c r="D70" s="35">
        <f t="shared" ref="D70" si="11">H70+L70</f>
        <v>284.88303926999998</v>
      </c>
      <c r="E70" s="35">
        <f t="shared" ref="E70" si="12">I70+M70</f>
        <v>1158.00306821</v>
      </c>
      <c r="F70" s="35">
        <v>1381.2642230199999</v>
      </c>
      <c r="G70" s="35">
        <v>737.39631320000001</v>
      </c>
      <c r="H70" s="35">
        <v>256.31851527999999</v>
      </c>
      <c r="I70" s="35">
        <v>387.54939453999998</v>
      </c>
      <c r="J70" s="35">
        <v>975.45962846999998</v>
      </c>
      <c r="K70" s="35">
        <v>176.44143081000001</v>
      </c>
      <c r="L70" s="35">
        <v>28.564523990000001</v>
      </c>
      <c r="M70" s="35">
        <v>770.45367366999994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2383.5062658699999</v>
      </c>
      <c r="C71" s="35">
        <f t="shared" ref="C71" si="13">G71+K71</f>
        <v>936.47124624000003</v>
      </c>
      <c r="D71" s="35">
        <f t="shared" ref="D71" si="14">H71+L71</f>
        <v>285.51470182000003</v>
      </c>
      <c r="E71" s="35">
        <f t="shared" ref="E71" si="15">I71+M71</f>
        <v>1161.5203178100001</v>
      </c>
      <c r="F71" s="35">
        <v>1370.5785331300001</v>
      </c>
      <c r="G71" s="35">
        <v>730.28315373999999</v>
      </c>
      <c r="H71" s="35">
        <v>255.66728878000001</v>
      </c>
      <c r="I71" s="35">
        <v>384.62809061000002</v>
      </c>
      <c r="J71" s="35">
        <v>1012.92773274</v>
      </c>
      <c r="K71" s="35">
        <v>206.18809250000001</v>
      </c>
      <c r="L71" s="35">
        <v>29.847413039999999</v>
      </c>
      <c r="M71" s="35">
        <v>776.89222719999998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2459.95239171</v>
      </c>
      <c r="C72" s="35">
        <f t="shared" ref="C72" si="16">G72+K72</f>
        <v>962.38407025999993</v>
      </c>
      <c r="D72" s="35">
        <f t="shared" ref="D72" si="17">H72+L72</f>
        <v>284.63375995999996</v>
      </c>
      <c r="E72" s="35">
        <f t="shared" ref="E72" si="18">I72+M72</f>
        <v>1212.9345614900001</v>
      </c>
      <c r="F72" s="35">
        <v>1386.8988601000001</v>
      </c>
      <c r="G72" s="35">
        <v>750.25073714999996</v>
      </c>
      <c r="H72" s="35">
        <v>252.44614053999999</v>
      </c>
      <c r="I72" s="35">
        <v>384.20198241000003</v>
      </c>
      <c r="J72" s="35">
        <v>1073.0535316099999</v>
      </c>
      <c r="K72" s="35">
        <v>212.13333311</v>
      </c>
      <c r="L72" s="35">
        <v>32.187619419999997</v>
      </c>
      <c r="M72" s="35">
        <v>828.73257908000005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2404.92847441</v>
      </c>
      <c r="C73" s="35">
        <f t="shared" ref="C73" si="19">G73+K73</f>
        <v>840.79761673999997</v>
      </c>
      <c r="D73" s="35">
        <f t="shared" ref="D73" si="20">H73+L73</f>
        <v>284.40139426000002</v>
      </c>
      <c r="E73" s="35">
        <f t="shared" ref="E73" si="21">I73+M73</f>
        <v>1279.7294634100001</v>
      </c>
      <c r="F73" s="35">
        <v>1380.92906333</v>
      </c>
      <c r="G73" s="35">
        <v>738.45886351000001</v>
      </c>
      <c r="H73" s="35">
        <v>253.66013287000001</v>
      </c>
      <c r="I73" s="35">
        <v>388.81006695000002</v>
      </c>
      <c r="J73" s="35">
        <v>1023.99941108</v>
      </c>
      <c r="K73" s="35">
        <v>102.33875322999999</v>
      </c>
      <c r="L73" s="35">
        <v>30.741261389999998</v>
      </c>
      <c r="M73" s="35">
        <v>890.91939646000003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2325.6558282300002</v>
      </c>
      <c r="C74" s="35">
        <f t="shared" ref="C74" si="22">G74+K74</f>
        <v>778.52125789000002</v>
      </c>
      <c r="D74" s="35">
        <f t="shared" ref="D74" si="23">H74+L74</f>
        <v>309.01910629999998</v>
      </c>
      <c r="E74" s="35">
        <f t="shared" ref="E74" si="24">I74+M74</f>
        <v>1238.11546404</v>
      </c>
      <c r="F74" s="35">
        <v>1341.3762118499999</v>
      </c>
      <c r="G74" s="35">
        <v>680.12770275000003</v>
      </c>
      <c r="H74" s="35">
        <v>279.14772649999998</v>
      </c>
      <c r="I74" s="35">
        <v>382.1007826</v>
      </c>
      <c r="J74" s="35">
        <v>984.27961637999999</v>
      </c>
      <c r="K74" s="35">
        <v>98.393555140000004</v>
      </c>
      <c r="L74" s="35">
        <v>29.8713798</v>
      </c>
      <c r="M74" s="35">
        <v>856.01468144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2326.7886443000002</v>
      </c>
      <c r="C75" s="35">
        <f t="shared" ref="C75" si="25">G75+K75</f>
        <v>811.82416017000003</v>
      </c>
      <c r="D75" s="35">
        <f t="shared" ref="D75" si="26">H75+L75</f>
        <v>289.27941176999997</v>
      </c>
      <c r="E75" s="35">
        <f t="shared" ref="E75" si="27">I75+M75</f>
        <v>1225.68507236</v>
      </c>
      <c r="F75" s="35">
        <v>1352.4496982999999</v>
      </c>
      <c r="G75" s="35">
        <v>713.14487899000005</v>
      </c>
      <c r="H75" s="35">
        <v>260.48985943999998</v>
      </c>
      <c r="I75" s="35">
        <v>378.81495987</v>
      </c>
      <c r="J75" s="35">
        <v>974.33894599999996</v>
      </c>
      <c r="K75" s="35">
        <v>98.679281180000004</v>
      </c>
      <c r="L75" s="35">
        <v>28.789552329999999</v>
      </c>
      <c r="M75" s="35">
        <v>846.87011249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2320.5360038200001</v>
      </c>
      <c r="C76" s="35">
        <f t="shared" ref="C76" si="28">G76+K76</f>
        <v>814.06779544000005</v>
      </c>
      <c r="D76" s="35">
        <f t="shared" ref="D76" si="29">H76+L76</f>
        <v>294.64134706999999</v>
      </c>
      <c r="E76" s="35">
        <f t="shared" ref="E76" si="30">I76+M76</f>
        <v>1211.8268613099999</v>
      </c>
      <c r="F76" s="35">
        <v>1357.2311624199999</v>
      </c>
      <c r="G76" s="35">
        <v>715.62473815999999</v>
      </c>
      <c r="H76" s="35">
        <v>266.32316694999997</v>
      </c>
      <c r="I76" s="35">
        <v>375.28325731000001</v>
      </c>
      <c r="J76" s="35">
        <v>963.30484139999999</v>
      </c>
      <c r="K76" s="35">
        <v>98.443057280000005</v>
      </c>
      <c r="L76" s="35">
        <v>28.318180120000001</v>
      </c>
      <c r="M76" s="35">
        <v>836.54360399999996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2193.6393138600001</v>
      </c>
      <c r="C77" s="35">
        <f t="shared" ref="C77" si="31">G77+K77</f>
        <v>792.16573286000005</v>
      </c>
      <c r="D77" s="35">
        <f t="shared" ref="D77" si="32">H77+L77</f>
        <v>287.42766033999999</v>
      </c>
      <c r="E77" s="35">
        <f t="shared" ref="E77" si="33">I77+M77</f>
        <v>1114.0459206600001</v>
      </c>
      <c r="F77" s="35">
        <v>1285.34296851</v>
      </c>
      <c r="G77" s="35">
        <v>696.53872343</v>
      </c>
      <c r="H77" s="35">
        <v>266.2529758</v>
      </c>
      <c r="I77" s="35">
        <v>322.55126927999999</v>
      </c>
      <c r="J77" s="35">
        <v>908.29634535000002</v>
      </c>
      <c r="K77" s="35">
        <v>95.627009430000001</v>
      </c>
      <c r="L77" s="35">
        <v>21.174684540000001</v>
      </c>
      <c r="M77" s="35">
        <v>791.49465138000005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2268.23049158</v>
      </c>
      <c r="C78" s="35">
        <f t="shared" ref="C78" si="34">G78+K78</f>
        <v>850.37755240000001</v>
      </c>
      <c r="D78" s="35">
        <f t="shared" ref="D78" si="35">H78+L78</f>
        <v>286.34298896000001</v>
      </c>
      <c r="E78" s="35">
        <f t="shared" ref="E78" si="36">I78+M78</f>
        <v>1131.5099502200001</v>
      </c>
      <c r="F78" s="35">
        <v>1334.32787547</v>
      </c>
      <c r="G78" s="35">
        <v>749.13616439999998</v>
      </c>
      <c r="H78" s="35">
        <v>264.67147519000002</v>
      </c>
      <c r="I78" s="35">
        <v>320.52023587999997</v>
      </c>
      <c r="J78" s="35">
        <v>933.90261611000005</v>
      </c>
      <c r="K78" s="35">
        <v>101.241388</v>
      </c>
      <c r="L78" s="35">
        <v>21.671513770000001</v>
      </c>
      <c r="M78" s="35">
        <v>810.98971433999998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2245.5459232200001</v>
      </c>
      <c r="C79" s="35">
        <f t="shared" ref="C79" si="37">G79+K79</f>
        <v>836.10557345999996</v>
      </c>
      <c r="D79" s="35">
        <f t="shared" ref="D79" si="38">H79+L79</f>
        <v>284.97318194000002</v>
      </c>
      <c r="E79" s="35">
        <f t="shared" ref="E79" si="39">I79+M79</f>
        <v>1124.46716782</v>
      </c>
      <c r="F79" s="35">
        <v>1316.28938406</v>
      </c>
      <c r="G79" s="35">
        <v>735.57983674000002</v>
      </c>
      <c r="H79" s="35">
        <v>263.02300401000002</v>
      </c>
      <c r="I79" s="35">
        <v>317.68654330999999</v>
      </c>
      <c r="J79" s="35">
        <v>929.25653915999999</v>
      </c>
      <c r="K79" s="35">
        <v>100.52573672</v>
      </c>
      <c r="L79" s="35">
        <v>21.950177929999999</v>
      </c>
      <c r="M79" s="35">
        <v>806.78062451000005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2214.7480856699999</v>
      </c>
      <c r="C80" s="35">
        <f t="shared" ref="C80" si="40">G80+K80</f>
        <v>829.13861955000004</v>
      </c>
      <c r="D80" s="35">
        <f t="shared" ref="D80" si="41">H80+L80</f>
        <v>287.16714687000001</v>
      </c>
      <c r="E80" s="35">
        <f t="shared" ref="E80" si="42">I80+M80</f>
        <v>1098.4423192499999</v>
      </c>
      <c r="F80" s="35">
        <v>1309.2207931400001</v>
      </c>
      <c r="G80" s="35">
        <v>730.70919171000003</v>
      </c>
      <c r="H80" s="35">
        <v>265.70827783999999</v>
      </c>
      <c r="I80" s="35">
        <v>312.80332358999999</v>
      </c>
      <c r="J80" s="35">
        <v>905.52729252999995</v>
      </c>
      <c r="K80" s="35">
        <v>98.429427840000002</v>
      </c>
      <c r="L80" s="35">
        <v>21.458869029999999</v>
      </c>
      <c r="M80" s="35">
        <v>785.63899565999998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2205.89035384</v>
      </c>
      <c r="C81" s="35">
        <f t="shared" ref="C81" si="43">G81+K81</f>
        <v>826.51144300999999</v>
      </c>
      <c r="D81" s="35">
        <f t="shared" ref="D81" si="44">H81+L81</f>
        <v>292.98360972</v>
      </c>
      <c r="E81" s="35">
        <f t="shared" ref="E81" si="45">I81+M81</f>
        <v>1086.39530111</v>
      </c>
      <c r="F81" s="35">
        <v>1308.86486704</v>
      </c>
      <c r="G81" s="35">
        <v>727.75012009</v>
      </c>
      <c r="H81" s="35">
        <v>271.04955665</v>
      </c>
      <c r="I81" s="35">
        <v>310.06519029999998</v>
      </c>
      <c r="J81" s="35">
        <v>897.02548679999995</v>
      </c>
      <c r="K81" s="35">
        <v>98.761322919999998</v>
      </c>
      <c r="L81" s="35">
        <v>21.934053070000001</v>
      </c>
      <c r="M81" s="35">
        <v>776.33011080999995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2230.4031382799999</v>
      </c>
      <c r="C82" s="35">
        <f t="shared" ref="C82" si="46">G82+K82</f>
        <v>853.49464306000004</v>
      </c>
      <c r="D82" s="35">
        <f t="shared" ref="D82" si="47">H82+L82</f>
        <v>290.33257823999998</v>
      </c>
      <c r="E82" s="35">
        <f t="shared" ref="E82" si="48">I82+M82</f>
        <v>1086.5759169800001</v>
      </c>
      <c r="F82" s="35">
        <v>1293.8476119100001</v>
      </c>
      <c r="G82" s="35">
        <v>723.08031181000001</v>
      </c>
      <c r="H82" s="35">
        <v>267.10163742999998</v>
      </c>
      <c r="I82" s="35">
        <v>303.66566267000002</v>
      </c>
      <c r="J82" s="35">
        <v>936.55552637000005</v>
      </c>
      <c r="K82" s="35">
        <v>130.41433125</v>
      </c>
      <c r="L82" s="35">
        <v>23.23094081</v>
      </c>
      <c r="M82" s="35">
        <v>782.91025431000003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2246.0723011300001</v>
      </c>
      <c r="C83" s="35">
        <f t="shared" ref="C83" si="49">G83+K83</f>
        <v>876.95245149000004</v>
      </c>
      <c r="D83" s="35">
        <f t="shared" ref="D83" si="50">H83+L83</f>
        <v>297.63544941999999</v>
      </c>
      <c r="E83" s="35">
        <f t="shared" ref="E83" si="51">I83+M83</f>
        <v>1071.48440022</v>
      </c>
      <c r="F83" s="35">
        <v>1318.9529775999999</v>
      </c>
      <c r="G83" s="35">
        <v>747.17437953000001</v>
      </c>
      <c r="H83" s="35">
        <v>274.35651793</v>
      </c>
      <c r="I83" s="35">
        <v>297.42208013999999</v>
      </c>
      <c r="J83" s="35">
        <v>927.11932352999997</v>
      </c>
      <c r="K83" s="35">
        <v>129.77807196000001</v>
      </c>
      <c r="L83" s="35">
        <v>23.278931490000002</v>
      </c>
      <c r="M83" s="35">
        <v>774.06232007999995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2324.9965045600002</v>
      </c>
      <c r="C84" s="35">
        <f t="shared" ref="C84" si="52">G84+K84</f>
        <v>983.58474450999995</v>
      </c>
      <c r="D84" s="35">
        <f t="shared" ref="D84" si="53">H84+L84</f>
        <v>297.51880348999998</v>
      </c>
      <c r="E84" s="35">
        <f t="shared" ref="E84" si="54">I84+M84</f>
        <v>1043.8929565600001</v>
      </c>
      <c r="F84" s="35">
        <v>1417.87304399</v>
      </c>
      <c r="G84" s="35">
        <v>846.95656288999999</v>
      </c>
      <c r="H84" s="35">
        <v>274.32073774999998</v>
      </c>
      <c r="I84" s="35">
        <v>296.59574335000002</v>
      </c>
      <c r="J84" s="35">
        <v>907.12346057000002</v>
      </c>
      <c r="K84" s="35">
        <v>136.62818161999999</v>
      </c>
      <c r="L84" s="35">
        <v>23.198065740000001</v>
      </c>
      <c r="M84" s="35">
        <v>747.29721321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2407.17746842</v>
      </c>
      <c r="C85" s="35">
        <f t="shared" ref="C85" si="55">G85+K85</f>
        <v>984.27509315999998</v>
      </c>
      <c r="D85" s="35">
        <f t="shared" ref="D85" si="56">H85+L85</f>
        <v>340.33646528000003</v>
      </c>
      <c r="E85" s="35">
        <f t="shared" ref="E85" si="57">I85+M85</f>
        <v>1082.56590998</v>
      </c>
      <c r="F85" s="35">
        <v>1513.11842075</v>
      </c>
      <c r="G85" s="35">
        <v>905.79404732</v>
      </c>
      <c r="H85" s="35">
        <v>300.88368471000001</v>
      </c>
      <c r="I85" s="35">
        <v>306.44068872000003</v>
      </c>
      <c r="J85" s="35">
        <v>894.05904767000004</v>
      </c>
      <c r="K85" s="35">
        <v>78.481045839999993</v>
      </c>
      <c r="L85" s="35">
        <v>39.452780570000002</v>
      </c>
      <c r="M85" s="35">
        <v>776.12522125999999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2402.6522806600001</v>
      </c>
      <c r="C86" s="35">
        <f t="shared" ref="C86" si="58">G86+K86</f>
        <v>1016.62218961</v>
      </c>
      <c r="D86" s="35">
        <f t="shared" ref="D86" si="59">H86+L86</f>
        <v>347.63446307999999</v>
      </c>
      <c r="E86" s="35">
        <f t="shared" ref="E86" si="60">I86+M86</f>
        <v>1038.3956279700001</v>
      </c>
      <c r="F86" s="35">
        <v>1533.2643263699999</v>
      </c>
      <c r="G86" s="35">
        <v>915.87994454</v>
      </c>
      <c r="H86" s="35">
        <v>310.70568105000001</v>
      </c>
      <c r="I86" s="35">
        <v>306.67870077999999</v>
      </c>
      <c r="J86" s="35">
        <v>869.38795429000004</v>
      </c>
      <c r="K86" s="35">
        <v>100.74224507</v>
      </c>
      <c r="L86" s="35">
        <v>36.928782030000001</v>
      </c>
      <c r="M86" s="35">
        <v>731.71692718999998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2413.8229373999998</v>
      </c>
      <c r="C87" s="35">
        <f t="shared" ref="C87" si="61">G87+K87</f>
        <v>1033.1992157100001</v>
      </c>
      <c r="D87" s="35">
        <f t="shared" ref="D87" si="62">H87+L87</f>
        <v>353.45364675999997</v>
      </c>
      <c r="E87" s="35">
        <f t="shared" ref="E87" si="63">I87+M87</f>
        <v>1027.1700749300001</v>
      </c>
      <c r="F87" s="35">
        <v>1581.6472561400001</v>
      </c>
      <c r="G87" s="35">
        <v>956.03574868999999</v>
      </c>
      <c r="H87" s="35">
        <v>316.70482707999997</v>
      </c>
      <c r="I87" s="35">
        <v>308.90668037</v>
      </c>
      <c r="J87" s="35">
        <v>832.17568126000003</v>
      </c>
      <c r="K87" s="35">
        <v>77.163467019999999</v>
      </c>
      <c r="L87" s="35">
        <v>36.748819679999997</v>
      </c>
      <c r="M87" s="35">
        <v>718.26339456000005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2428.9907079200002</v>
      </c>
      <c r="C88" s="35">
        <f t="shared" ref="C88" si="64">G88+K88</f>
        <v>973.48534078</v>
      </c>
      <c r="D88" s="35">
        <f t="shared" ref="D88" si="65">H88+L88</f>
        <v>439.07125545999997</v>
      </c>
      <c r="E88" s="35">
        <f t="shared" ref="E88" si="66">I88+M88</f>
        <v>1016.4341116800001</v>
      </c>
      <c r="F88" s="35">
        <v>1608.19026863</v>
      </c>
      <c r="G88" s="35">
        <v>896.99321087999999</v>
      </c>
      <c r="H88" s="35">
        <v>403.03948058999998</v>
      </c>
      <c r="I88" s="35">
        <v>308.15757716000002</v>
      </c>
      <c r="J88" s="35">
        <v>820.80043928999999</v>
      </c>
      <c r="K88" s="35">
        <v>76.492129899999995</v>
      </c>
      <c r="L88" s="35">
        <v>36.03177487</v>
      </c>
      <c r="M88" s="35">
        <v>708.27653452000004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2446.6905965400001</v>
      </c>
      <c r="C89" s="35">
        <f t="shared" ref="C89" si="67">G89+K89</f>
        <v>1022.6519092</v>
      </c>
      <c r="D89" s="35">
        <f t="shared" ref="D89" si="68">H89+L89</f>
        <v>395.01022538000001</v>
      </c>
      <c r="E89" s="35">
        <f t="shared" ref="E89" si="69">I89+M89</f>
        <v>1029.02846196</v>
      </c>
      <c r="F89" s="35">
        <v>1641.1032842699999</v>
      </c>
      <c r="G89" s="35">
        <v>969.39872294999998</v>
      </c>
      <c r="H89" s="35">
        <v>360.54136347000002</v>
      </c>
      <c r="I89" s="35">
        <v>311.16319785000002</v>
      </c>
      <c r="J89" s="35">
        <v>805.58731226999998</v>
      </c>
      <c r="K89" s="35">
        <v>53.253186249999999</v>
      </c>
      <c r="L89" s="35">
        <v>34.468861910000001</v>
      </c>
      <c r="M89" s="35">
        <v>717.86526411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2514.3400552799999</v>
      </c>
      <c r="C90" s="35">
        <f t="shared" ref="C90" si="70">G90+K90</f>
        <v>1089.5204958100001</v>
      </c>
      <c r="D90" s="35">
        <f t="shared" ref="D90" si="71">H90+L90</f>
        <v>412.47183676999998</v>
      </c>
      <c r="E90" s="35">
        <f t="shared" ref="E90" si="72">I90+M90</f>
        <v>1012.3477227000001</v>
      </c>
      <c r="F90" s="35">
        <v>1725.9593489700001</v>
      </c>
      <c r="G90" s="35">
        <v>1036.9735109600001</v>
      </c>
      <c r="H90" s="35">
        <v>378.37023349999998</v>
      </c>
      <c r="I90" s="35">
        <v>310.61560451000003</v>
      </c>
      <c r="J90" s="35">
        <v>788.38070631000005</v>
      </c>
      <c r="K90" s="35">
        <v>52.546984850000001</v>
      </c>
      <c r="L90" s="35">
        <v>34.101603269999998</v>
      </c>
      <c r="M90" s="35">
        <v>701.73211819000005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2588.7345062700001</v>
      </c>
      <c r="C91" s="35">
        <f t="shared" ref="C91" si="73">G91+K91</f>
        <v>1121.6295818900001</v>
      </c>
      <c r="D91" s="35">
        <f t="shared" ref="D91" si="74">H91+L91</f>
        <v>434.31663178000002</v>
      </c>
      <c r="E91" s="35">
        <f t="shared" ref="E91" si="75">I91+M91</f>
        <v>1032.7882926</v>
      </c>
      <c r="F91" s="35">
        <v>1775.7268446400001</v>
      </c>
      <c r="G91" s="35">
        <v>1067.12527439</v>
      </c>
      <c r="H91" s="35">
        <v>399.03482234000001</v>
      </c>
      <c r="I91" s="35">
        <v>309.56674791</v>
      </c>
      <c r="J91" s="35">
        <v>813.00766163000003</v>
      </c>
      <c r="K91" s="35">
        <v>54.504307500000003</v>
      </c>
      <c r="L91" s="35">
        <v>35.281809440000004</v>
      </c>
      <c r="M91" s="35">
        <v>723.22154468999997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2625.1052159300002</v>
      </c>
      <c r="C92" s="35">
        <f t="shared" ref="C92" si="76">G92+K92</f>
        <v>1166.2888721699999</v>
      </c>
      <c r="D92" s="35">
        <f t="shared" ref="D92" si="77">H92+L92</f>
        <v>421.71881994</v>
      </c>
      <c r="E92" s="35">
        <f t="shared" ref="E92" si="78">I92+M92</f>
        <v>1037.0975238200001</v>
      </c>
      <c r="F92" s="35">
        <v>1811.83307038</v>
      </c>
      <c r="G92" s="35">
        <v>1111.1484432899999</v>
      </c>
      <c r="H92" s="35">
        <v>386.16479607999997</v>
      </c>
      <c r="I92" s="35">
        <v>314.51983101000002</v>
      </c>
      <c r="J92" s="35">
        <v>813.27214555</v>
      </c>
      <c r="K92" s="35">
        <v>55.140428880000002</v>
      </c>
      <c r="L92" s="35">
        <v>35.554023860000001</v>
      </c>
      <c r="M92" s="35">
        <v>722.57769281000003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2642.6026199299999</v>
      </c>
      <c r="C93" s="35">
        <f t="shared" ref="C93" si="79">G93+K93</f>
        <v>1195.0116971300001</v>
      </c>
      <c r="D93" s="35">
        <f t="shared" ref="D93" si="80">H93+L93</f>
        <v>432.06668560000003</v>
      </c>
      <c r="E93" s="35">
        <f t="shared" ref="E93" si="81">I93+M93</f>
        <v>1015.5242372</v>
      </c>
      <c r="F93" s="35">
        <v>1851.94225835</v>
      </c>
      <c r="G93" s="35">
        <v>1139.4929681900001</v>
      </c>
      <c r="H93" s="35">
        <v>397.18213830000002</v>
      </c>
      <c r="I93" s="35">
        <v>315.26715186000001</v>
      </c>
      <c r="J93" s="35">
        <v>790.66036157999997</v>
      </c>
      <c r="K93" s="35">
        <v>55.518728940000003</v>
      </c>
      <c r="L93" s="35">
        <v>34.884547300000001</v>
      </c>
      <c r="M93" s="35">
        <v>700.25708534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2827.92218628</v>
      </c>
      <c r="C94" s="35">
        <f t="shared" ref="C94" si="82">G94+K94</f>
        <v>1083.6098184999998</v>
      </c>
      <c r="D94" s="35">
        <f t="shared" ref="D94" si="83">H94+L94</f>
        <v>630.74004953999997</v>
      </c>
      <c r="E94" s="35">
        <f t="shared" ref="E94" si="84">I94+M94</f>
        <v>1113.5723182400002</v>
      </c>
      <c r="F94" s="35">
        <v>1933.99645616</v>
      </c>
      <c r="G94" s="35">
        <v>1025.8298122199999</v>
      </c>
      <c r="H94" s="35">
        <v>590.77487771999995</v>
      </c>
      <c r="I94" s="35">
        <v>317.39176622000002</v>
      </c>
      <c r="J94" s="35">
        <v>893.92573012000003</v>
      </c>
      <c r="K94" s="35">
        <v>57.780006280000002</v>
      </c>
      <c r="L94" s="35">
        <v>39.965171820000002</v>
      </c>
      <c r="M94" s="35">
        <v>796.18055202000005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2792.6326416900001</v>
      </c>
      <c r="C95" s="35">
        <f t="shared" ref="C95" si="85">G95+K95</f>
        <v>1330.19718399</v>
      </c>
      <c r="D95" s="35">
        <f t="shared" ref="D95" si="86">H95+L95</f>
        <v>454.39667723000002</v>
      </c>
      <c r="E95" s="35">
        <f t="shared" ref="E95" si="87">I95+M95</f>
        <v>1008.03878047</v>
      </c>
      <c r="F95" s="35">
        <v>1988.0394064499999</v>
      </c>
      <c r="G95" s="35">
        <v>1253.8086695699999</v>
      </c>
      <c r="H95" s="35">
        <v>418.47033031000001</v>
      </c>
      <c r="I95" s="35">
        <v>315.76040656999999</v>
      </c>
      <c r="J95" s="35">
        <v>804.59323524000001</v>
      </c>
      <c r="K95" s="35">
        <v>76.388514420000007</v>
      </c>
      <c r="L95" s="35">
        <v>35.92634692</v>
      </c>
      <c r="M95" s="35">
        <v>692.27837390000002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2772.71250091</v>
      </c>
      <c r="C96" s="35">
        <f t="shared" ref="C96" si="88">G96+K96</f>
        <v>1323.67893927</v>
      </c>
      <c r="D96" s="35">
        <f t="shared" ref="D96" si="89">H96+L96</f>
        <v>467.43268270999999</v>
      </c>
      <c r="E96" s="35">
        <f t="shared" ref="E96" si="90">I96+M96</f>
        <v>981.60087893000002</v>
      </c>
      <c r="F96" s="35">
        <v>2003.8363572400001</v>
      </c>
      <c r="G96" s="35">
        <v>1261.8434278899999</v>
      </c>
      <c r="H96" s="35">
        <v>424.10558673999998</v>
      </c>
      <c r="I96" s="35">
        <v>317.88734261000002</v>
      </c>
      <c r="J96" s="35">
        <v>768.87614367000003</v>
      </c>
      <c r="K96" s="35">
        <v>61.83551138</v>
      </c>
      <c r="L96" s="35">
        <v>43.327095970000002</v>
      </c>
      <c r="M96" s="35">
        <v>663.71353632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2814.39600634</v>
      </c>
      <c r="C97" s="35">
        <f t="shared" ref="C97" si="91">G97+K97</f>
        <v>1368.94427178</v>
      </c>
      <c r="D97" s="35">
        <f t="shared" ref="D97" si="92">H97+L97</f>
        <v>478.12095676000001</v>
      </c>
      <c r="E97" s="35">
        <f t="shared" ref="E97" si="93">I97+M97</f>
        <v>967.33077780000008</v>
      </c>
      <c r="F97" s="35">
        <v>2063.83504808</v>
      </c>
      <c r="G97" s="35">
        <v>1307.6953682799999</v>
      </c>
      <c r="H97" s="35">
        <v>436.74392101000001</v>
      </c>
      <c r="I97" s="35">
        <v>319.39575879</v>
      </c>
      <c r="J97" s="35">
        <v>750.56095826000001</v>
      </c>
      <c r="K97" s="35">
        <v>61.248903499999997</v>
      </c>
      <c r="L97" s="35">
        <v>41.377035749999997</v>
      </c>
      <c r="M97" s="35">
        <v>647.93501901000002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2840.3030100400001</v>
      </c>
      <c r="C98" s="35">
        <f t="shared" ref="C98" si="94">G98+K98</f>
        <v>1386.17401748</v>
      </c>
      <c r="D98" s="35">
        <f t="shared" ref="D98" si="95">H98+L98</f>
        <v>490.92961636000001</v>
      </c>
      <c r="E98" s="35">
        <f t="shared" ref="E98" si="96">I98+M98</f>
        <v>963.19937619999996</v>
      </c>
      <c r="F98" s="35">
        <v>2100.15758284</v>
      </c>
      <c r="G98" s="35">
        <v>1325.4766618199999</v>
      </c>
      <c r="H98" s="35">
        <v>450.31366974000002</v>
      </c>
      <c r="I98" s="35">
        <v>324.36725128</v>
      </c>
      <c r="J98" s="35">
        <v>740.14542719999997</v>
      </c>
      <c r="K98" s="35">
        <v>60.697355659999999</v>
      </c>
      <c r="L98" s="35">
        <v>40.615946620000003</v>
      </c>
      <c r="M98" s="35">
        <v>638.83212491999996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2904.1379654299999</v>
      </c>
      <c r="C99" s="35">
        <f t="shared" ref="C99" si="97">G99+K99</f>
        <v>1424.4969992599999</v>
      </c>
      <c r="D99" s="35">
        <f t="shared" ref="D99" si="98">H99+L99</f>
        <v>519.6099504</v>
      </c>
      <c r="E99" s="35">
        <f t="shared" ref="E99" si="99">I99+M99</f>
        <v>960.03101577000007</v>
      </c>
      <c r="F99" s="35">
        <v>2170.16157905</v>
      </c>
      <c r="G99" s="35">
        <v>1363.68521794</v>
      </c>
      <c r="H99" s="35">
        <v>479.02501081000003</v>
      </c>
      <c r="I99" s="35">
        <v>327.4513503</v>
      </c>
      <c r="J99" s="35">
        <v>733.97638638000001</v>
      </c>
      <c r="K99" s="35">
        <v>60.811781320000001</v>
      </c>
      <c r="L99" s="35">
        <v>40.584939589999998</v>
      </c>
      <c r="M99" s="35">
        <v>632.57966547000001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2903.0382261899999</v>
      </c>
      <c r="C100" s="35">
        <f t="shared" ref="C100" si="100">G100+K100</f>
        <v>1424.2972260299998</v>
      </c>
      <c r="D100" s="35">
        <f t="shared" ref="D100" si="101">H100+L100</f>
        <v>527.52504169999997</v>
      </c>
      <c r="E100" s="35">
        <f t="shared" ref="E100" si="102">I100+M100</f>
        <v>951.21595846000002</v>
      </c>
      <c r="F100" s="35">
        <v>2180.8555971199999</v>
      </c>
      <c r="G100" s="35">
        <v>1362.9843470799999</v>
      </c>
      <c r="H100" s="35">
        <v>486.67361142999999</v>
      </c>
      <c r="I100" s="35">
        <v>331.19763861000001</v>
      </c>
      <c r="J100" s="35">
        <v>722.18262906999996</v>
      </c>
      <c r="K100" s="35">
        <v>61.312878949999998</v>
      </c>
      <c r="L100" s="35">
        <v>40.851430270000002</v>
      </c>
      <c r="M100" s="35">
        <v>620.01831985000001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2950.5921033899999</v>
      </c>
      <c r="C101" s="35">
        <f t="shared" ref="C101" si="103">G101+K101</f>
        <v>1450.11052088</v>
      </c>
      <c r="D101" s="35">
        <f t="shared" ref="D101" si="104">H101+L101</f>
        <v>541.82539025999995</v>
      </c>
      <c r="E101" s="35">
        <f t="shared" ref="E101" si="105">I101+M101</f>
        <v>958.65619225</v>
      </c>
      <c r="F101" s="35">
        <v>2227.1892652900001</v>
      </c>
      <c r="G101" s="35">
        <v>1387.1433592599999</v>
      </c>
      <c r="H101" s="35">
        <v>501.18479671</v>
      </c>
      <c r="I101" s="35">
        <v>338.86110932000003</v>
      </c>
      <c r="J101" s="35">
        <v>723.40283810000005</v>
      </c>
      <c r="K101" s="35">
        <v>62.967161619999999</v>
      </c>
      <c r="L101" s="35">
        <v>40.640593549999998</v>
      </c>
      <c r="M101" s="35">
        <v>619.79508293000004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3251.2242700699999</v>
      </c>
      <c r="C102" s="35">
        <f t="shared" ref="C102" si="106">G102+K102</f>
        <v>1514.1859984600001</v>
      </c>
      <c r="D102" s="35">
        <f t="shared" ref="D102" si="107">H102+L102</f>
        <v>565.77659755000002</v>
      </c>
      <c r="E102" s="35">
        <f t="shared" ref="E102" si="108">I102+M102</f>
        <v>1171.2616740600001</v>
      </c>
      <c r="F102" s="35">
        <v>2314.0199837499999</v>
      </c>
      <c r="G102" s="35">
        <v>1447.29660324</v>
      </c>
      <c r="H102" s="35">
        <v>519.46315392999998</v>
      </c>
      <c r="I102" s="35">
        <v>347.26022657999999</v>
      </c>
      <c r="J102" s="35">
        <v>937.20428632000005</v>
      </c>
      <c r="K102" s="35">
        <v>66.889395219999997</v>
      </c>
      <c r="L102" s="35">
        <v>46.313443620000001</v>
      </c>
      <c r="M102" s="35">
        <v>824.00144748000002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3271.3356171700002</v>
      </c>
      <c r="C103" s="35">
        <f t="shared" ref="C103" si="109">G103+K103</f>
        <v>1531.3130354099999</v>
      </c>
      <c r="D103" s="35">
        <f t="shared" ref="D103" si="110">H103+L103</f>
        <v>573.60006740999995</v>
      </c>
      <c r="E103" s="35">
        <f t="shared" ref="E103" si="111">I103+M103</f>
        <v>1166.42251435</v>
      </c>
      <c r="F103" s="35">
        <v>2342.6914381199999</v>
      </c>
      <c r="G103" s="35">
        <v>1464.0410643299999</v>
      </c>
      <c r="H103" s="35">
        <v>527.06390012999998</v>
      </c>
      <c r="I103" s="35">
        <v>351.58647366000002</v>
      </c>
      <c r="J103" s="35">
        <v>928.64417905000005</v>
      </c>
      <c r="K103" s="35">
        <v>67.27197108</v>
      </c>
      <c r="L103" s="35">
        <v>46.536167280000001</v>
      </c>
      <c r="M103" s="35">
        <v>814.83604069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3296.7537182699998</v>
      </c>
      <c r="C104" s="35">
        <f t="shared" ref="C104" si="112">G104+K104</f>
        <v>1557.01294992</v>
      </c>
      <c r="D104" s="35">
        <f t="shared" ref="D104" si="113">H104+L104</f>
        <v>586.72550151000007</v>
      </c>
      <c r="E104" s="35">
        <f t="shared" ref="E104" si="114">I104+M104</f>
        <v>1153.0152668400001</v>
      </c>
      <c r="F104" s="35">
        <v>2373.2643265299998</v>
      </c>
      <c r="G104" s="35">
        <v>1489.6960539300001</v>
      </c>
      <c r="H104" s="35">
        <v>540.49146728000005</v>
      </c>
      <c r="I104" s="35">
        <v>343.07680532000001</v>
      </c>
      <c r="J104" s="35">
        <v>923.48939173999997</v>
      </c>
      <c r="K104" s="35">
        <v>67.316895990000006</v>
      </c>
      <c r="L104" s="35">
        <v>46.234034229999999</v>
      </c>
      <c r="M104" s="35">
        <v>809.93846152000003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3331.80337611</v>
      </c>
      <c r="C105" s="35">
        <f t="shared" ref="C105" si="115">G105+K105</f>
        <v>1571.2871485600001</v>
      </c>
      <c r="D105" s="35">
        <f t="shared" ref="D105" si="116">H105+L105</f>
        <v>600.63731026000005</v>
      </c>
      <c r="E105" s="35">
        <f t="shared" ref="E105" si="117">I105+M105</f>
        <v>1159.8789172900001</v>
      </c>
      <c r="F105" s="35">
        <v>2406.69870782</v>
      </c>
      <c r="G105" s="35">
        <v>1503.082265</v>
      </c>
      <c r="H105" s="35">
        <v>553.94681625999999</v>
      </c>
      <c r="I105" s="35">
        <v>349.66962655999998</v>
      </c>
      <c r="J105" s="35">
        <v>925.10466828999995</v>
      </c>
      <c r="K105" s="35">
        <v>68.204883559999999</v>
      </c>
      <c r="L105" s="35">
        <v>46.690494000000001</v>
      </c>
      <c r="M105" s="35">
        <v>810.20929073000002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3192.5805397200002</v>
      </c>
      <c r="C106" s="35">
        <f t="shared" ref="C106" si="118">G106+K106</f>
        <v>1513.6523705999998</v>
      </c>
      <c r="D106" s="35">
        <f t="shared" ref="D106" si="119">H106+L106</f>
        <v>595.65559680000001</v>
      </c>
      <c r="E106" s="35">
        <f t="shared" ref="E106" si="120">I106+M106</f>
        <v>1083.2725723200001</v>
      </c>
      <c r="F106" s="35">
        <v>2396.1444783500001</v>
      </c>
      <c r="G106" s="35">
        <v>1491.2061655299999</v>
      </c>
      <c r="H106" s="35">
        <v>559.61064002000001</v>
      </c>
      <c r="I106" s="35">
        <v>345.32767280000002</v>
      </c>
      <c r="J106" s="35">
        <v>796.43606136999995</v>
      </c>
      <c r="K106" s="35">
        <v>22.446205070000001</v>
      </c>
      <c r="L106" s="35">
        <v>36.04495678</v>
      </c>
      <c r="M106" s="35">
        <v>737.94489952000004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3244.3057128800001</v>
      </c>
      <c r="C107" s="35">
        <f t="shared" ref="C107" si="121">G107+K107</f>
        <v>1548.3913722599998</v>
      </c>
      <c r="D107" s="35">
        <f t="shared" ref="D107" si="122">H107+L107</f>
        <v>609.88667380000004</v>
      </c>
      <c r="E107" s="35">
        <f t="shared" ref="E107" si="123">I107+M107</f>
        <v>1086.0276668199999</v>
      </c>
      <c r="F107" s="35">
        <v>2445.0003094899998</v>
      </c>
      <c r="G107" s="35">
        <v>1525.7882989499999</v>
      </c>
      <c r="H107" s="35">
        <v>573.65450876</v>
      </c>
      <c r="I107" s="35">
        <v>345.55750178</v>
      </c>
      <c r="J107" s="35">
        <v>799.30540339000004</v>
      </c>
      <c r="K107" s="35">
        <v>22.603073309999999</v>
      </c>
      <c r="L107" s="35">
        <v>36.232165039999998</v>
      </c>
      <c r="M107" s="35">
        <v>740.47016503999998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3266.2088947299999</v>
      </c>
      <c r="C108" s="35">
        <f t="shared" ref="C108" si="124">G108+K108</f>
        <v>1570.07442995</v>
      </c>
      <c r="D108" s="35">
        <f t="shared" ref="D108" si="125">H108+L108</f>
        <v>623.03875276999997</v>
      </c>
      <c r="E108" s="35">
        <f t="shared" ref="E108" si="126">I108+M108</f>
        <v>1073.0957120099999</v>
      </c>
      <c r="F108" s="35">
        <v>2488.3479979499998</v>
      </c>
      <c r="G108" s="35">
        <v>1547.9591544</v>
      </c>
      <c r="H108" s="35">
        <v>587.67112148000001</v>
      </c>
      <c r="I108" s="35">
        <v>352.71772206999998</v>
      </c>
      <c r="J108" s="35">
        <v>777.86089677999996</v>
      </c>
      <c r="K108" s="35">
        <v>22.11527555</v>
      </c>
      <c r="L108" s="35">
        <v>35.367631289999999</v>
      </c>
      <c r="M108" s="35">
        <v>720.37798994000002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3333.13027818</v>
      </c>
      <c r="C109" s="35">
        <f t="shared" ref="C109" si="127">G109+K109</f>
        <v>1679.28952471</v>
      </c>
      <c r="D109" s="35">
        <f t="shared" ref="D109" si="128">H109+L109</f>
        <v>625.28586969000003</v>
      </c>
      <c r="E109" s="35">
        <f t="shared" ref="E109" si="129">I109+M109</f>
        <v>1028.5548837800002</v>
      </c>
      <c r="F109" s="35">
        <v>2548.02717398</v>
      </c>
      <c r="G109" s="35">
        <v>1621.56533831</v>
      </c>
      <c r="H109" s="35">
        <v>589.92144177</v>
      </c>
      <c r="I109" s="35">
        <v>336.54039390000003</v>
      </c>
      <c r="J109" s="35">
        <v>785.10310419999996</v>
      </c>
      <c r="K109" s="35">
        <v>57.724186400000001</v>
      </c>
      <c r="L109" s="35">
        <v>35.364427919999997</v>
      </c>
      <c r="M109" s="35">
        <v>692.01448988000004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3335.3837812000002</v>
      </c>
      <c r="C110" s="35">
        <f t="shared" ref="C110" si="130">G110+K110</f>
        <v>1596.7936044999999</v>
      </c>
      <c r="D110" s="35">
        <f t="shared" ref="D110" si="131">H110+L110</f>
        <v>679.57933128999991</v>
      </c>
      <c r="E110" s="35">
        <f t="shared" ref="E110" si="132">I110+M110</f>
        <v>1059.01084541</v>
      </c>
      <c r="F110" s="35">
        <v>2577.01239979</v>
      </c>
      <c r="G110" s="35">
        <v>1574.81464007</v>
      </c>
      <c r="H110" s="35">
        <v>644.82062271999996</v>
      </c>
      <c r="I110" s="35">
        <v>357.377137</v>
      </c>
      <c r="J110" s="35">
        <v>758.37138141000003</v>
      </c>
      <c r="K110" s="35">
        <v>21.978964430000001</v>
      </c>
      <c r="L110" s="35">
        <v>34.758708570000003</v>
      </c>
      <c r="M110" s="35">
        <v>701.63370841000005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3361.0809893599999</v>
      </c>
      <c r="C111" s="35">
        <f t="shared" ref="C111" si="133">G111+K111</f>
        <v>1634.7210110799999</v>
      </c>
      <c r="D111" s="35">
        <f t="shared" ref="D111" si="134">H111+L111</f>
        <v>701.31398073999992</v>
      </c>
      <c r="E111" s="35">
        <f t="shared" ref="E111" si="135">I111+M111</f>
        <v>1025.0459975399999</v>
      </c>
      <c r="F111" s="35">
        <v>2638.78370236</v>
      </c>
      <c r="G111" s="35">
        <v>1612.42440407</v>
      </c>
      <c r="H111" s="35">
        <v>667.08625488999996</v>
      </c>
      <c r="I111" s="35">
        <v>359.27304340000001</v>
      </c>
      <c r="J111" s="35">
        <v>722.29728699999998</v>
      </c>
      <c r="K111" s="35">
        <v>22.296607009999999</v>
      </c>
      <c r="L111" s="35">
        <v>34.227725849999999</v>
      </c>
      <c r="M111" s="35">
        <v>665.77295414000002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3071.2777228599998</v>
      </c>
      <c r="C112" s="35">
        <f t="shared" ref="C112" si="136">G112+K112</f>
        <v>1676.9298627000001</v>
      </c>
      <c r="D112" s="35">
        <f t="shared" ref="D112" si="137">H112+L112</f>
        <v>653.07287185999996</v>
      </c>
      <c r="E112" s="35">
        <f t="shared" ref="E112" si="138">I112+M112</f>
        <v>741.27498830000002</v>
      </c>
      <c r="F112" s="35">
        <v>2624.7966494799998</v>
      </c>
      <c r="G112" s="35">
        <v>1655.14941282</v>
      </c>
      <c r="H112" s="35">
        <v>630.76553909999996</v>
      </c>
      <c r="I112" s="35">
        <v>338.88169756000002</v>
      </c>
      <c r="J112" s="35">
        <v>446.48107338</v>
      </c>
      <c r="K112" s="35">
        <v>21.780449879999999</v>
      </c>
      <c r="L112" s="35">
        <v>22.307332760000001</v>
      </c>
      <c r="M112" s="35">
        <v>402.39329074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3079.2812072699999</v>
      </c>
      <c r="C113" s="35">
        <f t="shared" ref="C113" si="139">G113+K113</f>
        <v>1696.43948258</v>
      </c>
      <c r="D113" s="35">
        <f t="shared" ref="D113" si="140">H113+L113</f>
        <v>667.53573327000004</v>
      </c>
      <c r="E113" s="35">
        <f t="shared" ref="E113" si="141">I113+M113</f>
        <v>715.30599142000005</v>
      </c>
      <c r="F113" s="35">
        <v>2663.02739776</v>
      </c>
      <c r="G113" s="35">
        <v>1675.46605391</v>
      </c>
      <c r="H113" s="35">
        <v>648.81431086999999</v>
      </c>
      <c r="I113" s="35">
        <v>338.74703297999997</v>
      </c>
      <c r="J113" s="35">
        <v>416.25380951</v>
      </c>
      <c r="K113" s="35">
        <v>20.973428670000001</v>
      </c>
      <c r="L113" s="35">
        <v>18.721422400000002</v>
      </c>
      <c r="M113" s="35">
        <v>376.55895844000003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3158.03947995</v>
      </c>
      <c r="C114" s="35">
        <f t="shared" ref="C114" si="142">G114+K114</f>
        <v>1713.6082689299999</v>
      </c>
      <c r="D114" s="35">
        <f t="shared" ref="D114" si="143">H114+L114</f>
        <v>721.9832879999999</v>
      </c>
      <c r="E114" s="35">
        <f t="shared" ref="E114" si="144">I114+M114</f>
        <v>722.44792301999996</v>
      </c>
      <c r="F114" s="35">
        <v>2741.7600221600001</v>
      </c>
      <c r="G114" s="35">
        <v>1692.41513558</v>
      </c>
      <c r="H114" s="35">
        <v>703.15062724999996</v>
      </c>
      <c r="I114" s="35">
        <v>346.19425933000002</v>
      </c>
      <c r="J114" s="35">
        <v>416.27945778999998</v>
      </c>
      <c r="K114" s="35">
        <v>21.19313335</v>
      </c>
      <c r="L114" s="35">
        <v>18.832660749999999</v>
      </c>
      <c r="M114" s="35">
        <v>376.25366369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3163.6386817500002</v>
      </c>
      <c r="C115" s="35">
        <f t="shared" ref="C115" si="145">G115+K115</f>
        <v>1722.12492032</v>
      </c>
      <c r="D115" s="35">
        <f t="shared" ref="D115" si="146">H115+L115</f>
        <v>737.41595900000004</v>
      </c>
      <c r="E115" s="35">
        <f t="shared" ref="E115" si="147">I115+M115</f>
        <v>704.09780243</v>
      </c>
      <c r="F115" s="35">
        <v>2768.23467016</v>
      </c>
      <c r="G115" s="35">
        <v>1701.8093141700001</v>
      </c>
      <c r="H115" s="35">
        <v>719.43934864000005</v>
      </c>
      <c r="I115" s="35">
        <v>346.98600735000002</v>
      </c>
      <c r="J115" s="35">
        <v>395.40401158999998</v>
      </c>
      <c r="K115" s="35">
        <v>20.315606150000001</v>
      </c>
      <c r="L115" s="35">
        <v>17.976610359999999</v>
      </c>
      <c r="M115" s="35">
        <v>357.11179507999998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3210.8406370600001</v>
      </c>
      <c r="C116" s="35">
        <f t="shared" ref="C116" si="148">G116+K116</f>
        <v>1709.5870913399999</v>
      </c>
      <c r="D116" s="35">
        <f t="shared" ref="D116" si="149">H116+L116</f>
        <v>755.06444505000002</v>
      </c>
      <c r="E116" s="35">
        <f t="shared" ref="E116" si="150">I116+M116</f>
        <v>746.18910067000002</v>
      </c>
      <c r="F116" s="35">
        <v>2811.07912592</v>
      </c>
      <c r="G116" s="35">
        <v>1697.0499327</v>
      </c>
      <c r="H116" s="35">
        <v>736.40503060000003</v>
      </c>
      <c r="I116" s="35">
        <v>377.62416261999999</v>
      </c>
      <c r="J116" s="35">
        <v>399.76151113999998</v>
      </c>
      <c r="K116" s="35">
        <v>12.537158639999999</v>
      </c>
      <c r="L116" s="35">
        <v>18.65941445</v>
      </c>
      <c r="M116" s="35">
        <v>368.56493805000002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3210.4925665300002</v>
      </c>
      <c r="C117" s="35">
        <f t="shared" ref="C117" si="151">G117+K117</f>
        <v>1710.6281527399999</v>
      </c>
      <c r="D117" s="35">
        <f t="shared" ref="D117" si="152">H117+L117</f>
        <v>767.67299721000006</v>
      </c>
      <c r="E117" s="35">
        <f t="shared" ref="E117" si="153">I117+M117</f>
        <v>732.19141658000001</v>
      </c>
      <c r="F117" s="35">
        <v>2826.18315196</v>
      </c>
      <c r="G117" s="35">
        <v>1698.45802938</v>
      </c>
      <c r="H117" s="35">
        <v>749.77889067000001</v>
      </c>
      <c r="I117" s="35">
        <v>377.94623190999999</v>
      </c>
      <c r="J117" s="35">
        <v>384.30941457</v>
      </c>
      <c r="K117" s="35">
        <v>12.17012336</v>
      </c>
      <c r="L117" s="35">
        <v>17.894106539999999</v>
      </c>
      <c r="M117" s="35">
        <v>354.24518467000001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3223.9634778599998</v>
      </c>
      <c r="C118" s="35">
        <f t="shared" ref="C118" si="154">G118+K118</f>
        <v>1725.6855209500002</v>
      </c>
      <c r="D118" s="35">
        <f t="shared" ref="D118" si="155">H118+L118</f>
        <v>778.40388530999996</v>
      </c>
      <c r="E118" s="35">
        <f t="shared" ref="E118" si="156">I118+M118</f>
        <v>719.87407159999998</v>
      </c>
      <c r="F118" s="35">
        <v>2871.1921745300001</v>
      </c>
      <c r="G118" s="35">
        <v>1724.3987877500001</v>
      </c>
      <c r="H118" s="35">
        <v>761.35975102999998</v>
      </c>
      <c r="I118" s="35">
        <v>385.43363575000001</v>
      </c>
      <c r="J118" s="35">
        <v>352.77130333000002</v>
      </c>
      <c r="K118" s="35">
        <v>1.2867332</v>
      </c>
      <c r="L118" s="35">
        <v>17.044134280000002</v>
      </c>
      <c r="M118" s="35">
        <v>334.44043584999997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3291.1403382399999</v>
      </c>
      <c r="C119" s="35">
        <f t="shared" ref="C119" si="157">G119+K119</f>
        <v>1760.6972661899999</v>
      </c>
      <c r="D119" s="35">
        <f t="shared" ref="D119" si="158">H119+L119</f>
        <v>791.61067006999997</v>
      </c>
      <c r="E119" s="35">
        <f t="shared" ref="E119" si="159">I119+M119</f>
        <v>738.83240197999999</v>
      </c>
      <c r="F119" s="35">
        <v>2920.0595958600002</v>
      </c>
      <c r="G119" s="35">
        <v>1759.35010212</v>
      </c>
      <c r="H119" s="35">
        <v>773.68299325999999</v>
      </c>
      <c r="I119" s="35">
        <v>387.02650047999998</v>
      </c>
      <c r="J119" s="35">
        <v>371.08074238</v>
      </c>
      <c r="K119" s="35">
        <v>1.34716407</v>
      </c>
      <c r="L119" s="35">
        <v>17.927676810000001</v>
      </c>
      <c r="M119" s="35">
        <v>351.8059015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3328.5802869600002</v>
      </c>
      <c r="C120" s="35">
        <f t="shared" ref="C120" si="160">G120+K120</f>
        <v>1782.1409306100002</v>
      </c>
      <c r="D120" s="35">
        <f t="shared" ref="D120" si="161">H120+L120</f>
        <v>809.10781903999998</v>
      </c>
      <c r="E120" s="35">
        <f t="shared" ref="E120" si="162">I120+M120</f>
        <v>737.33153730999993</v>
      </c>
      <c r="F120" s="35">
        <v>2964.1813680300002</v>
      </c>
      <c r="G120" s="35">
        <v>1780.8154565100001</v>
      </c>
      <c r="H120" s="35">
        <v>791.43647183999997</v>
      </c>
      <c r="I120" s="35">
        <v>391.92943967999997</v>
      </c>
      <c r="J120" s="35">
        <v>364.39891892999998</v>
      </c>
      <c r="K120" s="35">
        <v>1.3254741000000001</v>
      </c>
      <c r="L120" s="35">
        <v>17.6713472</v>
      </c>
      <c r="M120" s="35">
        <v>345.40209763000001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3424.3466176799998</v>
      </c>
      <c r="C121" s="35">
        <f t="shared" ref="C121" si="163">G121+K121</f>
        <v>1826.06944587</v>
      </c>
      <c r="D121" s="35">
        <f t="shared" ref="D121" si="164">H121+L121</f>
        <v>822.84951102000002</v>
      </c>
      <c r="E121" s="35">
        <f t="shared" ref="E121" si="165">I121+M121</f>
        <v>775.42766079</v>
      </c>
      <c r="F121" s="35">
        <v>3010.1002489299999</v>
      </c>
      <c r="G121" s="35">
        <v>1824.4450474600001</v>
      </c>
      <c r="H121" s="35">
        <v>802.65472027999999</v>
      </c>
      <c r="I121" s="35">
        <v>383.00048119000002</v>
      </c>
      <c r="J121" s="35">
        <v>414.24636874999999</v>
      </c>
      <c r="K121" s="35">
        <v>1.62439841</v>
      </c>
      <c r="L121" s="35">
        <v>20.194790739999998</v>
      </c>
      <c r="M121" s="35">
        <v>392.42717959999999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3301.89846304</v>
      </c>
      <c r="C122" s="35">
        <f t="shared" ref="C122" si="166">G122+K122</f>
        <v>1725.0607167999999</v>
      </c>
      <c r="D122" s="35">
        <f t="shared" ref="D122" si="167">H122+L122</f>
        <v>803.82740845000001</v>
      </c>
      <c r="E122" s="35">
        <f t="shared" ref="E122" si="168">I122+M122</f>
        <v>773.01033778999999</v>
      </c>
      <c r="F122" s="35">
        <v>2903.9171856399998</v>
      </c>
      <c r="G122" s="35">
        <v>1723.55270208</v>
      </c>
      <c r="H122" s="35">
        <v>784.41514353000002</v>
      </c>
      <c r="I122" s="35">
        <v>395.94934002999997</v>
      </c>
      <c r="J122" s="35">
        <v>397.98127740000001</v>
      </c>
      <c r="K122" s="35">
        <v>1.50801472</v>
      </c>
      <c r="L122" s="35">
        <v>19.412264919999998</v>
      </c>
      <c r="M122" s="35">
        <v>377.06099776000002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3292.6375631800001</v>
      </c>
      <c r="C123" s="35">
        <f t="shared" ref="C123" si="169">G123+K123</f>
        <v>1739.7024973100001</v>
      </c>
      <c r="D123" s="35">
        <f t="shared" ref="D123" si="170">H123+L123</f>
        <v>803.15164528000003</v>
      </c>
      <c r="E123" s="35">
        <f t="shared" ref="E123" si="171">I123+M123</f>
        <v>749.78342058999999</v>
      </c>
      <c r="F123" s="35">
        <v>2895.23161811</v>
      </c>
      <c r="G123" s="35">
        <v>1738.2011532700001</v>
      </c>
      <c r="H123" s="35">
        <v>783.78811103999999</v>
      </c>
      <c r="I123" s="35">
        <v>373.24235379999999</v>
      </c>
      <c r="J123" s="35">
        <v>397.40594506999997</v>
      </c>
      <c r="K123" s="35">
        <v>1.50134404</v>
      </c>
      <c r="L123" s="35">
        <v>19.36353424</v>
      </c>
      <c r="M123" s="35">
        <v>376.54106679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3300.4337293899998</v>
      </c>
      <c r="C124" s="35">
        <f t="shared" ref="C124" si="172">G124+K124</f>
        <v>1742.51262565</v>
      </c>
      <c r="D124" s="35">
        <f t="shared" ref="D124" si="173">H124+L124</f>
        <v>813.45524072000001</v>
      </c>
      <c r="E124" s="35">
        <f t="shared" ref="E124" si="174">I124+M124</f>
        <v>744.46586302000003</v>
      </c>
      <c r="F124" s="35">
        <v>2907.6482377000002</v>
      </c>
      <c r="G124" s="35">
        <v>1741.02924134</v>
      </c>
      <c r="H124" s="35">
        <v>794.24369393999996</v>
      </c>
      <c r="I124" s="35">
        <v>372.37530242000003</v>
      </c>
      <c r="J124" s="35">
        <v>392.78549169000001</v>
      </c>
      <c r="K124" s="35">
        <v>1.4833843099999999</v>
      </c>
      <c r="L124" s="35">
        <v>19.211546779999999</v>
      </c>
      <c r="M124" s="35">
        <v>372.0905606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3317.7845509399999</v>
      </c>
      <c r="C125" s="35">
        <f t="shared" ref="C125" si="175">G125+K125</f>
        <v>1726.11272175</v>
      </c>
      <c r="D125" s="35">
        <f t="shared" ref="D125" si="176">H125+L125</f>
        <v>834.41315787000008</v>
      </c>
      <c r="E125" s="35">
        <f t="shared" ref="E125" si="177">I125+M125</f>
        <v>757.25867132000008</v>
      </c>
      <c r="F125" s="35">
        <v>2915.08428955</v>
      </c>
      <c r="G125" s="35">
        <v>1724.5691265099999</v>
      </c>
      <c r="H125" s="35">
        <v>814.48129385000004</v>
      </c>
      <c r="I125" s="35">
        <v>376.03386919000002</v>
      </c>
      <c r="J125" s="35">
        <v>402.70026138999998</v>
      </c>
      <c r="K125" s="35">
        <v>1.5435952399999999</v>
      </c>
      <c r="L125" s="35">
        <v>19.931864019999999</v>
      </c>
      <c r="M125" s="35">
        <v>381.22480213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3355.3163504099998</v>
      </c>
      <c r="C126" s="35">
        <f t="shared" ref="C126" si="178">G126+K126</f>
        <v>1757.02027374</v>
      </c>
      <c r="D126" s="35">
        <f t="shared" ref="D126" si="179">H126+L126</f>
        <v>841.64806605000001</v>
      </c>
      <c r="E126" s="35">
        <f t="shared" ref="E126" si="180">I126+M126</f>
        <v>756.64801062000004</v>
      </c>
      <c r="F126" s="35">
        <v>2956.4767370499999</v>
      </c>
      <c r="G126" s="35">
        <v>1755.48140861</v>
      </c>
      <c r="H126" s="35">
        <v>821.86904843000002</v>
      </c>
      <c r="I126" s="35">
        <v>379.12628001000002</v>
      </c>
      <c r="J126" s="35">
        <v>398.83961335999999</v>
      </c>
      <c r="K126" s="35">
        <v>1.53886513</v>
      </c>
      <c r="L126" s="35">
        <v>19.779017620000001</v>
      </c>
      <c r="M126" s="35">
        <v>377.52173061000002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3352.2184807100002</v>
      </c>
      <c r="C127" s="35">
        <f t="shared" ref="C127" si="181">G127+K127</f>
        <v>1743.51711123</v>
      </c>
      <c r="D127" s="35">
        <f t="shared" ref="D127" si="182">H127+L127</f>
        <v>840.60468861000004</v>
      </c>
      <c r="E127" s="35">
        <f t="shared" ref="E127" si="183">I127+M127</f>
        <v>768.09668087</v>
      </c>
      <c r="F127" s="35">
        <v>2943.2294460899998</v>
      </c>
      <c r="G127" s="35">
        <v>1741.93532865</v>
      </c>
      <c r="H127" s="35">
        <v>820.79273173000001</v>
      </c>
      <c r="I127" s="35">
        <v>380.50138571000002</v>
      </c>
      <c r="J127" s="35">
        <v>408.98903461999998</v>
      </c>
      <c r="K127" s="35">
        <v>1.58178258</v>
      </c>
      <c r="L127" s="35">
        <v>19.81195688</v>
      </c>
      <c r="M127" s="35">
        <v>387.59529515999998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3265.7188728199999</v>
      </c>
      <c r="C128" s="35">
        <f t="shared" ref="C128" si="184">G128+K128</f>
        <v>1663.45713245</v>
      </c>
      <c r="D128" s="35">
        <f t="shared" ref="D128" si="185">H128+L128</f>
        <v>841.69069679999996</v>
      </c>
      <c r="E128" s="35">
        <f t="shared" ref="E128" si="186">I128+M128</f>
        <v>760.57104357000003</v>
      </c>
      <c r="F128" s="35">
        <v>2873.9619338399998</v>
      </c>
      <c r="G128" s="35">
        <v>1663.41741589</v>
      </c>
      <c r="H128" s="35">
        <v>821.88670248999995</v>
      </c>
      <c r="I128" s="35">
        <v>388.65781545999999</v>
      </c>
      <c r="J128" s="35">
        <v>391.75693897999997</v>
      </c>
      <c r="K128" s="35">
        <v>3.9716559999999998E-2</v>
      </c>
      <c r="L128" s="35">
        <v>19.80399431</v>
      </c>
      <c r="M128" s="35">
        <v>371.91322810999998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3180.2517884499998</v>
      </c>
      <c r="C129" s="35">
        <f t="shared" ref="C129" si="187">G129+K129</f>
        <v>1659.62137854</v>
      </c>
      <c r="D129" s="35">
        <f t="shared" ref="D129" si="188">H129+L129</f>
        <v>833.04620428999999</v>
      </c>
      <c r="E129" s="35">
        <f t="shared" ref="E129" si="189">I129+M129</f>
        <v>687.58420562000003</v>
      </c>
      <c r="F129" s="35">
        <v>2866.3259319200001</v>
      </c>
      <c r="G129" s="35">
        <v>1659.5705088899999</v>
      </c>
      <c r="H129" s="35">
        <v>819.70378426000002</v>
      </c>
      <c r="I129" s="35">
        <v>387.05163877000001</v>
      </c>
      <c r="J129" s="35">
        <v>313.92585652999998</v>
      </c>
      <c r="K129" s="35">
        <v>5.0869650000000002E-2</v>
      </c>
      <c r="L129" s="35">
        <v>13.34242003</v>
      </c>
      <c r="M129" s="35">
        <v>300.53256685000002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3076.1571318299998</v>
      </c>
      <c r="C130" s="35">
        <f t="shared" ref="C130" si="190">G130+K130</f>
        <v>1627.4224457400001</v>
      </c>
      <c r="D130" s="35">
        <f t="shared" ref="D130" si="191">H130+L130</f>
        <v>814.09804038999994</v>
      </c>
      <c r="E130" s="35">
        <f t="shared" ref="E130" si="192">I130+M130</f>
        <v>634.63664570000003</v>
      </c>
      <c r="F130" s="35">
        <v>2826.0707662099999</v>
      </c>
      <c r="G130" s="35">
        <v>1627.3665240600001</v>
      </c>
      <c r="H130" s="35">
        <v>809.17943796999998</v>
      </c>
      <c r="I130" s="35">
        <v>389.52480417999999</v>
      </c>
      <c r="J130" s="35">
        <v>250.08636562000001</v>
      </c>
      <c r="K130" s="35">
        <v>5.5921680000000001E-2</v>
      </c>
      <c r="L130" s="35">
        <v>4.91860242</v>
      </c>
      <c r="M130" s="35">
        <v>245.11184152000001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3101.6007015300002</v>
      </c>
      <c r="C131" s="35">
        <f t="shared" ref="C131" si="193">G131+K131</f>
        <v>1636.81104086</v>
      </c>
      <c r="D131" s="35">
        <f t="shared" ref="D131" si="194">H131+L131</f>
        <v>823.17062412999996</v>
      </c>
      <c r="E131" s="35">
        <f t="shared" ref="E131" si="195">I131+M131</f>
        <v>641.61903654000002</v>
      </c>
      <c r="F131" s="35">
        <v>2852.2006090199998</v>
      </c>
      <c r="G131" s="35">
        <v>1636.75979082</v>
      </c>
      <c r="H131" s="35">
        <v>818.26623422</v>
      </c>
      <c r="I131" s="35">
        <v>397.17458398000002</v>
      </c>
      <c r="J131" s="35">
        <v>249.40009251000001</v>
      </c>
      <c r="K131" s="35">
        <v>5.1250039999999997E-2</v>
      </c>
      <c r="L131" s="35">
        <v>4.9043899099999999</v>
      </c>
      <c r="M131" s="35">
        <v>244.44445256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3119.4773012800001</v>
      </c>
      <c r="C132" s="35">
        <f t="shared" ref="C132" si="196">G132+K132</f>
        <v>1652.9473876</v>
      </c>
      <c r="D132" s="35">
        <f t="shared" ref="D132" si="197">H132+L132</f>
        <v>844.82141999999999</v>
      </c>
      <c r="E132" s="35">
        <f t="shared" ref="E132" si="198">I132+M132</f>
        <v>621.70849367999995</v>
      </c>
      <c r="F132" s="35">
        <v>2893.0065768700001</v>
      </c>
      <c r="G132" s="35">
        <v>1652.9030765800001</v>
      </c>
      <c r="H132" s="35">
        <v>840.26862638</v>
      </c>
      <c r="I132" s="35">
        <v>399.83487391</v>
      </c>
      <c r="J132" s="35">
        <v>226.47072441</v>
      </c>
      <c r="K132" s="35">
        <v>4.431102E-2</v>
      </c>
      <c r="L132" s="35">
        <v>4.5527936200000001</v>
      </c>
      <c r="M132" s="35">
        <v>221.87361977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3213.71249885</v>
      </c>
      <c r="C133" s="35">
        <f t="shared" ref="C133" si="199">G133+K133</f>
        <v>1701.6424439199998</v>
      </c>
      <c r="D133" s="35">
        <f t="shared" ref="D133" si="200">H133+L133</f>
        <v>881.78787196000007</v>
      </c>
      <c r="E133" s="35">
        <f t="shared" ref="E133" si="201">I133+M133</f>
        <v>630.28218297000001</v>
      </c>
      <c r="F133" s="35">
        <v>2988.2555600000001</v>
      </c>
      <c r="G133" s="35">
        <v>1701.5980430499999</v>
      </c>
      <c r="H133" s="35">
        <v>877.28672757000004</v>
      </c>
      <c r="I133" s="35">
        <v>409.37078938000002</v>
      </c>
      <c r="J133" s="35">
        <v>225.45693885</v>
      </c>
      <c r="K133" s="35">
        <v>4.4400870000000002E-2</v>
      </c>
      <c r="L133" s="35">
        <v>4.5011443900000003</v>
      </c>
      <c r="M133" s="35">
        <v>220.91139358999999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3282.6512032400001</v>
      </c>
      <c r="C134" s="35">
        <f t="shared" ref="C134" si="202">G134+K134</f>
        <v>1724.51404097</v>
      </c>
      <c r="D134" s="35">
        <f t="shared" ref="D134" si="203">H134+L134</f>
        <v>915.05628103000004</v>
      </c>
      <c r="E134" s="35">
        <f t="shared" ref="E134" si="204">I134+M134</f>
        <v>643.08088124000005</v>
      </c>
      <c r="F134" s="35">
        <v>3058.20094389</v>
      </c>
      <c r="G134" s="35">
        <v>1724.4774545099999</v>
      </c>
      <c r="H134" s="35">
        <v>910.57712173000004</v>
      </c>
      <c r="I134" s="35">
        <v>423.14636765</v>
      </c>
      <c r="J134" s="35">
        <v>224.45025935000001</v>
      </c>
      <c r="K134" s="35">
        <v>3.6586460000000001E-2</v>
      </c>
      <c r="L134" s="35">
        <v>4.4791593000000001</v>
      </c>
      <c r="M134" s="35">
        <v>219.93451358999999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3349.9264362700001</v>
      </c>
      <c r="C135" s="35">
        <f t="shared" ref="C135" si="205">G135+K135</f>
        <v>1766.02790437</v>
      </c>
      <c r="D135" s="35">
        <f t="shared" ref="D135" si="206">H135+L135</f>
        <v>930.04129793000004</v>
      </c>
      <c r="E135" s="35">
        <f t="shared" ref="E135" si="207">I135+M135</f>
        <v>653.85723396999992</v>
      </c>
      <c r="F135" s="35">
        <v>3127.5089808600001</v>
      </c>
      <c r="G135" s="35">
        <v>1765.9790623900001</v>
      </c>
      <c r="H135" s="35">
        <v>925.60258997000005</v>
      </c>
      <c r="I135" s="35">
        <v>435.92732849999999</v>
      </c>
      <c r="J135" s="35">
        <v>222.41745541</v>
      </c>
      <c r="K135" s="35">
        <v>4.884198E-2</v>
      </c>
      <c r="L135" s="35">
        <v>4.4387079600000003</v>
      </c>
      <c r="M135" s="35">
        <v>217.92990546999999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3414.1851452599999</v>
      </c>
      <c r="C136" s="35">
        <f t="shared" ref="C136" si="208">G136+K136</f>
        <v>1803.06145298</v>
      </c>
      <c r="D136" s="35">
        <f t="shared" ref="D136" si="209">H136+L136</f>
        <v>946.80864353000004</v>
      </c>
      <c r="E136" s="35">
        <f t="shared" ref="E136" si="210">I136+M136</f>
        <v>664.31504874999996</v>
      </c>
      <c r="F136" s="35">
        <v>3194.8729975599999</v>
      </c>
      <c r="G136" s="35">
        <v>1803.0231967300001</v>
      </c>
      <c r="H136" s="35">
        <v>942.42240938999998</v>
      </c>
      <c r="I136" s="35">
        <v>449.42739144000001</v>
      </c>
      <c r="J136" s="35">
        <v>219.3121477</v>
      </c>
      <c r="K136" s="35">
        <v>3.8256249999999999E-2</v>
      </c>
      <c r="L136" s="35">
        <v>4.38623414</v>
      </c>
      <c r="M136" s="35">
        <v>214.88765731000001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3489.7367115400002</v>
      </c>
      <c r="C137" s="35">
        <f t="shared" ref="C137" si="211">G137+K137</f>
        <v>1833.7771664100001</v>
      </c>
      <c r="D137" s="35">
        <f t="shared" ref="D137" si="212">H137+L137</f>
        <v>978.76184021000006</v>
      </c>
      <c r="E137" s="35">
        <f t="shared" ref="E137" si="213">I137+M137</f>
        <v>677.19770491999998</v>
      </c>
      <c r="F137" s="35">
        <v>3277.0052442199999</v>
      </c>
      <c r="G137" s="35">
        <v>1833.7352147500001</v>
      </c>
      <c r="H137" s="35">
        <v>974.42234727000005</v>
      </c>
      <c r="I137" s="35">
        <v>468.84768220000001</v>
      </c>
      <c r="J137" s="35">
        <v>212.73146732000001</v>
      </c>
      <c r="K137" s="35">
        <v>4.1951660000000002E-2</v>
      </c>
      <c r="L137" s="35">
        <v>4.3394929400000004</v>
      </c>
      <c r="M137" s="35">
        <v>208.35002272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3612.3413935399999</v>
      </c>
      <c r="C138" s="35">
        <f t="shared" ref="C138" si="214">G138+K138</f>
        <v>1916.18197261</v>
      </c>
      <c r="D138" s="35">
        <f t="shared" ref="D138" si="215">H138+L138</f>
        <v>1005.6234917099999</v>
      </c>
      <c r="E138" s="35">
        <f t="shared" ref="E138" si="216">I138+M138</f>
        <v>690.53592921999996</v>
      </c>
      <c r="F138" s="35">
        <v>3402.05048502</v>
      </c>
      <c r="G138" s="35">
        <v>1916.1394362000001</v>
      </c>
      <c r="H138" s="35">
        <v>1001.28861921</v>
      </c>
      <c r="I138" s="35">
        <v>484.62242960999998</v>
      </c>
      <c r="J138" s="35">
        <v>210.29090851999999</v>
      </c>
      <c r="K138" s="35">
        <v>4.2536409999999997E-2</v>
      </c>
      <c r="L138" s="35">
        <v>4.3348725000000004</v>
      </c>
      <c r="M138" s="35">
        <v>205.91349961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3638.6464551399999</v>
      </c>
      <c r="C139" s="35">
        <f t="shared" ref="C139" si="217">G139+K139</f>
        <v>1824.1699027699999</v>
      </c>
      <c r="D139" s="35">
        <f t="shared" ref="D139" si="218">H139+L139</f>
        <v>1109.2258265299999</v>
      </c>
      <c r="E139" s="35">
        <f t="shared" ref="E139" si="219">I139+M139</f>
        <v>705.25072583999997</v>
      </c>
      <c r="F139" s="35">
        <v>3433.3912521399998</v>
      </c>
      <c r="G139" s="35">
        <v>1824.13399224</v>
      </c>
      <c r="H139" s="35">
        <v>1104.9369654699999</v>
      </c>
      <c r="I139" s="35">
        <v>504.32029442999999</v>
      </c>
      <c r="J139" s="35">
        <v>205.25520299999999</v>
      </c>
      <c r="K139" s="35">
        <v>3.5910530000000003E-2</v>
      </c>
      <c r="L139" s="35">
        <v>4.2888610600000003</v>
      </c>
      <c r="M139" s="35">
        <v>200.93043141000001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3641.1625472000001</v>
      </c>
      <c r="C140" s="35">
        <f t="shared" ref="C140" si="220">G140+K140</f>
        <v>1781.6698811799999</v>
      </c>
      <c r="D140" s="35">
        <f t="shared" ref="D140" si="221">H140+L140</f>
        <v>1127.13551261</v>
      </c>
      <c r="E140" s="35">
        <f t="shared" ref="E140" si="222">I140+M140</f>
        <v>732.35715340999991</v>
      </c>
      <c r="F140" s="35">
        <v>3464.3081534799999</v>
      </c>
      <c r="G140" s="35">
        <v>1781.63289341</v>
      </c>
      <c r="H140" s="35">
        <v>1123.2701734</v>
      </c>
      <c r="I140" s="35">
        <v>559.40508666999995</v>
      </c>
      <c r="J140" s="35">
        <v>176.85439371999999</v>
      </c>
      <c r="K140" s="35">
        <v>3.6987770000000003E-2</v>
      </c>
      <c r="L140" s="35">
        <v>3.8653392100000001</v>
      </c>
      <c r="M140" s="35">
        <v>172.95206673999999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3712.4716533699998</v>
      </c>
      <c r="C141" s="35">
        <f t="shared" ref="C141" si="223">G141+K141</f>
        <v>1847.44104335</v>
      </c>
      <c r="D141" s="35">
        <f t="shared" ref="D141" si="224">H141+L141</f>
        <v>1152.82829169</v>
      </c>
      <c r="E141" s="35">
        <f t="shared" ref="E141" si="225">I141+M141</f>
        <v>712.20231833000003</v>
      </c>
      <c r="F141" s="35">
        <v>3530.11029207</v>
      </c>
      <c r="G141" s="35">
        <v>1847.3853287300001</v>
      </c>
      <c r="H141" s="35">
        <v>1148.8387564699999</v>
      </c>
      <c r="I141" s="35">
        <v>533.88620687000002</v>
      </c>
      <c r="J141" s="35">
        <v>182.3613613</v>
      </c>
      <c r="K141" s="35">
        <v>5.5714619999999999E-2</v>
      </c>
      <c r="L141" s="35">
        <v>3.98953522</v>
      </c>
      <c r="M141" s="35">
        <v>178.31611146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3763.6431589399999</v>
      </c>
      <c r="C142" s="35">
        <f t="shared" ref="C142" si="226">G142+K142</f>
        <v>1852.0952575199999</v>
      </c>
      <c r="D142" s="35">
        <f t="shared" ref="D142" si="227">H142+L142</f>
        <v>1180.43901338</v>
      </c>
      <c r="E142" s="35">
        <f t="shared" ref="E142" si="228">I142+M142</f>
        <v>731.10888804000001</v>
      </c>
      <c r="F142" s="35">
        <v>3581.0105010399998</v>
      </c>
      <c r="G142" s="35">
        <v>1852.06277424</v>
      </c>
      <c r="H142" s="35">
        <v>1176.4343843700001</v>
      </c>
      <c r="I142" s="35">
        <v>552.51334242999997</v>
      </c>
      <c r="J142" s="35">
        <v>182.6326579</v>
      </c>
      <c r="K142" s="35">
        <v>3.2483280000000003E-2</v>
      </c>
      <c r="L142" s="35">
        <v>4.0046290100000004</v>
      </c>
      <c r="M142" s="35">
        <v>178.59554560999999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3884.70037172</v>
      </c>
      <c r="C143" s="35">
        <f t="shared" ref="C143" si="229">G143+K143</f>
        <v>1926.94162981</v>
      </c>
      <c r="D143" s="35">
        <f t="shared" ref="D143" si="230">H143+L143</f>
        <v>1215.4543958500001</v>
      </c>
      <c r="E143" s="35">
        <f t="shared" ref="E143" si="231">I143+M143</f>
        <v>742.30434606000006</v>
      </c>
      <c r="F143" s="35">
        <v>3698.8487420900001</v>
      </c>
      <c r="G143" s="35">
        <v>1926.90565294</v>
      </c>
      <c r="H143" s="35">
        <v>1211.2289402500001</v>
      </c>
      <c r="I143" s="35">
        <v>560.71414890000005</v>
      </c>
      <c r="J143" s="35">
        <v>185.85162962999999</v>
      </c>
      <c r="K143" s="35">
        <v>3.5976870000000001E-2</v>
      </c>
      <c r="L143" s="35">
        <v>4.2254556000000001</v>
      </c>
      <c r="M143" s="35">
        <v>181.59019716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3997.5888170200001</v>
      </c>
      <c r="C144" s="35">
        <f t="shared" ref="C144" si="232">G144+K144</f>
        <v>1995.5475853200001</v>
      </c>
      <c r="D144" s="35">
        <f t="shared" ref="D144" si="233">H144+L144</f>
        <v>1251.58043316</v>
      </c>
      <c r="E144" s="35">
        <f t="shared" ref="E144" si="234">I144+M144</f>
        <v>750.46079853999993</v>
      </c>
      <c r="F144" s="35">
        <v>3811.1151937</v>
      </c>
      <c r="G144" s="35">
        <v>1995.5031042000001</v>
      </c>
      <c r="H144" s="35">
        <v>1247.28605907</v>
      </c>
      <c r="I144" s="35">
        <v>568.32603042999995</v>
      </c>
      <c r="J144" s="35">
        <v>186.47362332</v>
      </c>
      <c r="K144" s="35">
        <v>4.4481119999999999E-2</v>
      </c>
      <c r="L144" s="35">
        <v>4.2943740899999998</v>
      </c>
      <c r="M144" s="35">
        <v>182.13476811000001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3917.68781068</v>
      </c>
      <c r="C145" s="35">
        <f t="shared" ref="C145" si="235">G145+K145</f>
        <v>1939.3946976699999</v>
      </c>
      <c r="D145" s="35">
        <f t="shared" ref="D145" si="236">H145+L145</f>
        <v>1234.3293546899999</v>
      </c>
      <c r="E145" s="35">
        <f t="shared" ref="E145" si="237">I145+M145</f>
        <v>743.9637583199999</v>
      </c>
      <c r="F145" s="35">
        <v>3737.4561491600002</v>
      </c>
      <c r="G145" s="35">
        <v>1939.3473393899999</v>
      </c>
      <c r="H145" s="35">
        <v>1230.0349807499999</v>
      </c>
      <c r="I145" s="35">
        <v>568.07382901999995</v>
      </c>
      <c r="J145" s="35">
        <v>180.23166151999999</v>
      </c>
      <c r="K145" s="35">
        <v>4.7358280000000003E-2</v>
      </c>
      <c r="L145" s="35">
        <v>4.2943739399999998</v>
      </c>
      <c r="M145" s="35">
        <v>175.88992930000001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3871.11153061</v>
      </c>
      <c r="C146" s="35">
        <f t="shared" ref="C146" si="238">G146+K146</f>
        <v>1955.47771128</v>
      </c>
      <c r="D146" s="35">
        <f t="shared" ref="D146" si="239">H146+L146</f>
        <v>1182.67295756</v>
      </c>
      <c r="E146" s="35">
        <f t="shared" ref="E146" si="240">I146+M146</f>
        <v>732.96086177000007</v>
      </c>
      <c r="F146" s="35">
        <v>3695.7286628000002</v>
      </c>
      <c r="G146" s="35">
        <v>1955.4315119800001</v>
      </c>
      <c r="H146" s="35">
        <v>1178.378584</v>
      </c>
      <c r="I146" s="35">
        <v>561.91856682000002</v>
      </c>
      <c r="J146" s="35">
        <v>175.38286780999999</v>
      </c>
      <c r="K146" s="35">
        <v>4.6199299999999999E-2</v>
      </c>
      <c r="L146" s="35">
        <v>4.2943735600000004</v>
      </c>
      <c r="M146" s="35">
        <v>171.04229495000001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3880.6813530600002</v>
      </c>
      <c r="C147" s="35">
        <f t="shared" ref="C147" si="241">G147+K147</f>
        <v>1932.47948077</v>
      </c>
      <c r="D147" s="35">
        <f t="shared" ref="D147" si="242">H147+L147</f>
        <v>1231.8128468099999</v>
      </c>
      <c r="E147" s="35">
        <f t="shared" ref="E147" si="243">I147+M147</f>
        <v>716.3890254800001</v>
      </c>
      <c r="F147" s="35">
        <v>3709.1469169799998</v>
      </c>
      <c r="G147" s="35">
        <v>1932.4297116400001</v>
      </c>
      <c r="H147" s="35">
        <v>1227.5184730799999</v>
      </c>
      <c r="I147" s="35">
        <v>549.19873226000004</v>
      </c>
      <c r="J147" s="35">
        <v>171.53443608000001</v>
      </c>
      <c r="K147" s="35">
        <v>4.9769130000000002E-2</v>
      </c>
      <c r="L147" s="35">
        <v>4.2943737300000002</v>
      </c>
      <c r="M147" s="35">
        <v>167.19029322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3822.0625177400002</v>
      </c>
      <c r="C148" s="35">
        <f t="shared" ref="C148" si="244">G148+K148</f>
        <v>1791.90298925</v>
      </c>
      <c r="D148" s="35">
        <f t="shared" ref="D148" si="245">H148+L148</f>
        <v>1281.7275678200001</v>
      </c>
      <c r="E148" s="35">
        <f t="shared" ref="E148" si="246">I148+M148</f>
        <v>748.43196066999997</v>
      </c>
      <c r="F148" s="35">
        <v>3652.3384121899999</v>
      </c>
      <c r="G148" s="35">
        <v>1791.7654192800001</v>
      </c>
      <c r="H148" s="35">
        <v>1277.43322994</v>
      </c>
      <c r="I148" s="35">
        <v>583.13976296999999</v>
      </c>
      <c r="J148" s="35">
        <v>169.72410554999999</v>
      </c>
      <c r="K148" s="35">
        <v>0.13756997000000001</v>
      </c>
      <c r="L148" s="35">
        <v>4.2943378799999996</v>
      </c>
      <c r="M148" s="35">
        <v>165.2921977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3770.4858884800001</v>
      </c>
      <c r="C149" s="35">
        <f t="shared" ref="C149" si="247">G149+K149</f>
        <v>1815.7092945900001</v>
      </c>
      <c r="D149" s="35">
        <f t="shared" ref="D149" si="248">H149+L149</f>
        <v>1219.5874881299999</v>
      </c>
      <c r="E149" s="35">
        <f t="shared" ref="E149" si="249">I149+M149</f>
        <v>735.18910575999996</v>
      </c>
      <c r="F149" s="35">
        <v>3566.2101134200002</v>
      </c>
      <c r="G149" s="35">
        <v>1815.6284902800001</v>
      </c>
      <c r="H149" s="35">
        <v>1214.21941907</v>
      </c>
      <c r="I149" s="35">
        <v>536.36220406999996</v>
      </c>
      <c r="J149" s="35">
        <v>204.27577506</v>
      </c>
      <c r="K149" s="35">
        <v>8.0804310000000004E-2</v>
      </c>
      <c r="L149" s="35">
        <v>5.3680690599999998</v>
      </c>
      <c r="M149" s="35">
        <v>198.82690169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3711.6488397399999</v>
      </c>
      <c r="C150" s="35">
        <f t="shared" ref="C150" si="250">G150+K150</f>
        <v>1817.5598562999999</v>
      </c>
      <c r="D150" s="35">
        <f t="shared" ref="D150" si="251">H150+L150</f>
        <v>1178.16649519</v>
      </c>
      <c r="E150" s="35">
        <f t="shared" ref="E150" si="252">I150+M150</f>
        <v>715.92248825000001</v>
      </c>
      <c r="F150" s="35">
        <v>3508.7918731599998</v>
      </c>
      <c r="G150" s="35">
        <v>1817.4866437999999</v>
      </c>
      <c r="H150" s="35">
        <v>1172.78858814</v>
      </c>
      <c r="I150" s="35">
        <v>518.51664122</v>
      </c>
      <c r="J150" s="35">
        <v>202.85696658000001</v>
      </c>
      <c r="K150" s="35">
        <v>7.32125E-2</v>
      </c>
      <c r="L150" s="35">
        <v>5.3779070500000001</v>
      </c>
      <c r="M150" s="35">
        <v>197.40584702999999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3664.34021781</v>
      </c>
      <c r="C151" s="35">
        <f t="shared" ref="C151" si="253">G151+K151</f>
        <v>1814.1931769100001</v>
      </c>
      <c r="D151" s="35">
        <f t="shared" ref="D151" si="254">H151+L151</f>
        <v>1144.3960488099999</v>
      </c>
      <c r="E151" s="35">
        <f t="shared" ref="E151" si="255">I151+M151</f>
        <v>705.75099208999995</v>
      </c>
      <c r="F151" s="35">
        <v>3462.4459033899998</v>
      </c>
      <c r="G151" s="35">
        <v>1814.1121846000001</v>
      </c>
      <c r="H151" s="35">
        <v>1139.1733211999999</v>
      </c>
      <c r="I151" s="35">
        <v>509.16039759</v>
      </c>
      <c r="J151" s="35">
        <v>201.89431442</v>
      </c>
      <c r="K151" s="35">
        <v>8.0992309999999998E-2</v>
      </c>
      <c r="L151" s="35">
        <v>5.2227276099999997</v>
      </c>
      <c r="M151" s="35">
        <v>196.59059450000001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3599.7966533399999</v>
      </c>
      <c r="C152" s="35">
        <f t="shared" ref="C152" si="256">G152+K152</f>
        <v>1783.4631249399999</v>
      </c>
      <c r="D152" s="35">
        <f t="shared" ref="D152" si="257">H152+L152</f>
        <v>1120.3756492100001</v>
      </c>
      <c r="E152" s="35">
        <f t="shared" ref="E152" si="258">I152+M152</f>
        <v>695.95787918999997</v>
      </c>
      <c r="F152" s="35">
        <v>3399.2489649499998</v>
      </c>
      <c r="G152" s="35">
        <v>1783.40202226</v>
      </c>
      <c r="H152" s="35">
        <v>1115.15174247</v>
      </c>
      <c r="I152" s="35">
        <v>500.69520022</v>
      </c>
      <c r="J152" s="35">
        <v>200.54768838999999</v>
      </c>
      <c r="K152" s="35">
        <v>6.1102679999999999E-2</v>
      </c>
      <c r="L152" s="35">
        <v>5.2239067400000003</v>
      </c>
      <c r="M152" s="35">
        <v>195.26267897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3574.48544287</v>
      </c>
      <c r="C153" s="35">
        <f t="shared" ref="C153" si="259">G153+K153</f>
        <v>1784.4878236</v>
      </c>
      <c r="D153" s="35">
        <f t="shared" ref="D153" si="260">H153+L153</f>
        <v>1098.4428473</v>
      </c>
      <c r="E153" s="35">
        <f t="shared" ref="E153" si="261">I153+M153</f>
        <v>691.55477197000005</v>
      </c>
      <c r="F153" s="35">
        <v>3373.0093054499998</v>
      </c>
      <c r="G153" s="35">
        <v>1784.4103731</v>
      </c>
      <c r="H153" s="35">
        <v>1093.2292437200001</v>
      </c>
      <c r="I153" s="35">
        <v>495.36968862999998</v>
      </c>
      <c r="J153" s="35">
        <v>201.47613741999999</v>
      </c>
      <c r="K153" s="35">
        <v>7.7450500000000005E-2</v>
      </c>
      <c r="L153" s="35">
        <v>5.21360358</v>
      </c>
      <c r="M153" s="35">
        <v>196.18508334000001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3343.8680705299998</v>
      </c>
      <c r="C154" s="35">
        <f t="shared" ref="C154" si="262">G154+K154</f>
        <v>1726.13484976</v>
      </c>
      <c r="D154" s="35">
        <f t="shared" ref="D154" si="263">H154+L154</f>
        <v>1056.45747951</v>
      </c>
      <c r="E154" s="35">
        <f t="shared" ref="E154" si="264">I154+M154</f>
        <v>561.27574126000002</v>
      </c>
      <c r="F154" s="35">
        <v>3275.10107079</v>
      </c>
      <c r="G154" s="35">
        <v>1726.0697880499999</v>
      </c>
      <c r="H154" s="35">
        <v>1055.41937252</v>
      </c>
      <c r="I154" s="35">
        <v>493.61191022000003</v>
      </c>
      <c r="J154" s="35">
        <v>68.766999740000003</v>
      </c>
      <c r="K154" s="35">
        <v>6.5061709999999995E-2</v>
      </c>
      <c r="L154" s="35">
        <v>1.03810699</v>
      </c>
      <c r="M154" s="35">
        <v>67.663831040000005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3368.3468475</v>
      </c>
      <c r="C155" s="35">
        <f t="shared" ref="C155" si="265">G155+K155</f>
        <v>1776.4257063800001</v>
      </c>
      <c r="D155" s="35">
        <f t="shared" ref="D155" si="266">H155+L155</f>
        <v>1040.9285475299998</v>
      </c>
      <c r="E155" s="35">
        <f t="shared" ref="E155" si="267">I155+M155</f>
        <v>550.99259359000007</v>
      </c>
      <c r="F155" s="35">
        <v>3300.65590402</v>
      </c>
      <c r="G155" s="35">
        <v>1776.3604650100001</v>
      </c>
      <c r="H155" s="35">
        <v>1039.8903043099999</v>
      </c>
      <c r="I155" s="35">
        <v>484.40513470000002</v>
      </c>
      <c r="J155" s="35">
        <v>67.690943480000001</v>
      </c>
      <c r="K155" s="35">
        <v>6.5241370000000007E-2</v>
      </c>
      <c r="L155" s="35">
        <v>1.03824322</v>
      </c>
      <c r="M155" s="35">
        <v>66.587458889999994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3383.5473742999998</v>
      </c>
      <c r="C156" s="35">
        <f t="shared" ref="C156" si="268">G156+K156</f>
        <v>1796.71789586</v>
      </c>
      <c r="D156" s="35">
        <f t="shared" ref="D156" si="269">H156+L156</f>
        <v>1038.99081727</v>
      </c>
      <c r="E156" s="35">
        <f t="shared" ref="E156" si="270">I156+M156</f>
        <v>547.83866117000002</v>
      </c>
      <c r="F156" s="35">
        <v>3316.1776548600001</v>
      </c>
      <c r="G156" s="35">
        <v>1796.65320139</v>
      </c>
      <c r="H156" s="35">
        <v>1037.9555447800001</v>
      </c>
      <c r="I156" s="35">
        <v>481.56890869</v>
      </c>
      <c r="J156" s="35">
        <v>67.369719439999997</v>
      </c>
      <c r="K156" s="35">
        <v>6.4694470000000004E-2</v>
      </c>
      <c r="L156" s="35">
        <v>1.0352724900000001</v>
      </c>
      <c r="M156" s="35">
        <v>66.269752479999994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3432.7811823500001</v>
      </c>
      <c r="C157" s="35">
        <f t="shared" ref="C157" si="271">G157+K157</f>
        <v>1865.2136968299999</v>
      </c>
      <c r="D157" s="35">
        <f t="shared" ref="D157" si="272">H157+L157</f>
        <v>1028.5916107200001</v>
      </c>
      <c r="E157" s="35">
        <f t="shared" ref="E157" si="273">I157+M157</f>
        <v>538.97587479999993</v>
      </c>
      <c r="F157" s="35">
        <v>3365.4841361399999</v>
      </c>
      <c r="G157" s="35">
        <v>1865.1037454499999</v>
      </c>
      <c r="H157" s="35">
        <v>1027.55633504</v>
      </c>
      <c r="I157" s="35">
        <v>472.82405564999999</v>
      </c>
      <c r="J157" s="35">
        <v>67.297046210000005</v>
      </c>
      <c r="K157" s="35">
        <v>0.10995138</v>
      </c>
      <c r="L157" s="35">
        <v>1.03527568</v>
      </c>
      <c r="M157" s="35">
        <v>66.151819149999994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3456.3742292500001</v>
      </c>
      <c r="C158" s="35">
        <f t="shared" ref="C158" si="274">G158+K158</f>
        <v>1897.1410183200001</v>
      </c>
      <c r="D158" s="35">
        <f t="shared" ref="D158" si="275">H158+L158</f>
        <v>1028.7149592199999</v>
      </c>
      <c r="E158" s="35">
        <f t="shared" ref="E158" si="276">I158+M158</f>
        <v>530.51825170999996</v>
      </c>
      <c r="F158" s="35">
        <v>3389.5901858100001</v>
      </c>
      <c r="G158" s="35">
        <v>1897.0810672800001</v>
      </c>
      <c r="H158" s="35">
        <v>1027.67968086</v>
      </c>
      <c r="I158" s="35">
        <v>464.82943767</v>
      </c>
      <c r="J158" s="35">
        <v>66.784043440000005</v>
      </c>
      <c r="K158" s="35">
        <v>5.9951039999999997E-2</v>
      </c>
      <c r="L158" s="35">
        <v>1.03527836</v>
      </c>
      <c r="M158" s="35">
        <v>65.688814039999997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3516.9244745199999</v>
      </c>
      <c r="C159" s="35">
        <f t="shared" ref="C159" si="277">G159+K159</f>
        <v>1968.14441199</v>
      </c>
      <c r="D159" s="35">
        <f t="shared" ref="D159" si="278">H159+L159</f>
        <v>1023.58557419</v>
      </c>
      <c r="E159" s="35">
        <f t="shared" ref="E159" si="279">I159+M159</f>
        <v>525.19448834000002</v>
      </c>
      <c r="F159" s="35">
        <v>3452.4203918399999</v>
      </c>
      <c r="G159" s="35">
        <v>1967.9983803800001</v>
      </c>
      <c r="H159" s="35">
        <v>1022.55029389</v>
      </c>
      <c r="I159" s="35">
        <v>461.87171756999999</v>
      </c>
      <c r="J159" s="35">
        <v>64.504082679999996</v>
      </c>
      <c r="K159" s="35">
        <v>0.14603161000000001</v>
      </c>
      <c r="L159" s="35">
        <v>1.0352802999999999</v>
      </c>
      <c r="M159" s="35">
        <v>63.322770769999998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3577.8488112499999</v>
      </c>
      <c r="C160" s="35">
        <f t="shared" ref="C160" si="280">G160+K160</f>
        <v>1977.8278908500001</v>
      </c>
      <c r="D160" s="35">
        <f t="shared" ref="D160" si="281">H160+L160</f>
        <v>1062.4175977300001</v>
      </c>
      <c r="E160" s="35">
        <f t="shared" ref="E160" si="282">I160+M160</f>
        <v>537.60332267000001</v>
      </c>
      <c r="F160" s="35">
        <v>3513.8829941200001</v>
      </c>
      <c r="G160" s="35">
        <v>1977.7705124700001</v>
      </c>
      <c r="H160" s="35">
        <v>1061.3815090600001</v>
      </c>
      <c r="I160" s="35">
        <v>474.73097259000002</v>
      </c>
      <c r="J160" s="35">
        <v>63.965817129999998</v>
      </c>
      <c r="K160" s="35">
        <v>5.737838E-2</v>
      </c>
      <c r="L160" s="35">
        <v>1.03608867</v>
      </c>
      <c r="M160" s="35">
        <v>62.872350079999997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3661.7817395900001</v>
      </c>
      <c r="C161" s="35">
        <f t="shared" ref="C161" si="283">G161+K161</f>
        <v>2033.1461411499999</v>
      </c>
      <c r="D161" s="35">
        <f t="shared" ref="D161" si="284">H161+L161</f>
        <v>1092.3048639400001</v>
      </c>
      <c r="E161" s="35">
        <f t="shared" ref="E161" si="285">I161+M161</f>
        <v>536.33073449999995</v>
      </c>
      <c r="F161" s="35">
        <v>3599.2977464800001</v>
      </c>
      <c r="G161" s="35">
        <v>2033.08948661</v>
      </c>
      <c r="H161" s="35">
        <v>1091.2695760700001</v>
      </c>
      <c r="I161" s="35">
        <v>474.93868379999998</v>
      </c>
      <c r="J161" s="35">
        <v>62.48399311</v>
      </c>
      <c r="K161" s="35">
        <v>5.6654540000000003E-2</v>
      </c>
      <c r="L161" s="35">
        <v>1.0352878700000001</v>
      </c>
      <c r="M161" s="35">
        <v>61.392050699999999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3803.3502548800002</v>
      </c>
      <c r="C162" s="35">
        <f t="shared" ref="C162" si="286">G162+K162</f>
        <v>2125.1949873100002</v>
      </c>
      <c r="D162" s="35">
        <f t="shared" ref="D162" si="287">H162+L162</f>
        <v>1126.7694917599999</v>
      </c>
      <c r="E162" s="35">
        <f t="shared" ref="E162" si="288">I162+M162</f>
        <v>551.38577581000004</v>
      </c>
      <c r="F162" s="35">
        <v>3741.0168135499998</v>
      </c>
      <c r="G162" s="35">
        <v>2125.1456665000001</v>
      </c>
      <c r="H162" s="35">
        <v>1125.7341509</v>
      </c>
      <c r="I162" s="35">
        <v>490.13699615000002</v>
      </c>
      <c r="J162" s="35">
        <v>62.333441329999999</v>
      </c>
      <c r="K162" s="35">
        <v>4.932081E-2</v>
      </c>
      <c r="L162" s="35">
        <v>1.03534086</v>
      </c>
      <c r="M162" s="35">
        <v>61.248779659999997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3874.0443311499998</v>
      </c>
      <c r="C163" s="35">
        <f t="shared" ref="C163" si="289">G163+K163</f>
        <v>2146.43059898</v>
      </c>
      <c r="D163" s="35">
        <f t="shared" ref="D163" si="290">H163+L163</f>
        <v>1059.69746386</v>
      </c>
      <c r="E163" s="35">
        <f t="shared" ref="E163" si="291">I163+M163</f>
        <v>667.91626830999996</v>
      </c>
      <c r="F163" s="35">
        <v>3813.4982113999999</v>
      </c>
      <c r="G163" s="35">
        <v>2146.3831616799998</v>
      </c>
      <c r="H163" s="35">
        <v>1058.6621043299999</v>
      </c>
      <c r="I163" s="35">
        <v>608.45294538999997</v>
      </c>
      <c r="J163" s="35">
        <v>60.546119750000003</v>
      </c>
      <c r="K163" s="35">
        <v>4.7437300000000002E-2</v>
      </c>
      <c r="L163" s="35">
        <v>1.03535953</v>
      </c>
      <c r="M163" s="35">
        <v>59.463322920000003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3962.7350366199998</v>
      </c>
      <c r="C164" s="35">
        <f t="shared" ref="C164" si="292">G164+K164</f>
        <v>2204.6655309300004</v>
      </c>
      <c r="D164" s="35">
        <f t="shared" ref="D164" si="293">H164+L164</f>
        <v>1082.4148576299999</v>
      </c>
      <c r="E164" s="35">
        <f t="shared" ref="E164" si="294">I164+M164</f>
        <v>675.65464806</v>
      </c>
      <c r="F164" s="35">
        <v>3903.65344921</v>
      </c>
      <c r="G164" s="35">
        <v>2204.5795427100002</v>
      </c>
      <c r="H164" s="35">
        <v>1081.3852654699999</v>
      </c>
      <c r="I164" s="35">
        <v>617.68864102999999</v>
      </c>
      <c r="J164" s="35">
        <v>59.081587409999997</v>
      </c>
      <c r="K164" s="35">
        <v>8.5988220000000004E-2</v>
      </c>
      <c r="L164" s="35">
        <v>1.02959216</v>
      </c>
      <c r="M164" s="35">
        <v>57.96600703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4074.0180766899998</v>
      </c>
      <c r="C165" s="35">
        <f t="shared" ref="C165" si="295">G165+K165</f>
        <v>2275.9705618399998</v>
      </c>
      <c r="D165" s="35">
        <f t="shared" ref="D165" si="296">H165+L165</f>
        <v>1112.4263692100001</v>
      </c>
      <c r="E165" s="35">
        <f t="shared" ref="E165" si="297">I165+M165</f>
        <v>685.62114564000001</v>
      </c>
      <c r="F165" s="35">
        <v>4017.1116745899999</v>
      </c>
      <c r="G165" s="35">
        <v>2275.9164184299998</v>
      </c>
      <c r="H165" s="35">
        <v>1111.39651338</v>
      </c>
      <c r="I165" s="35">
        <v>629.79874278</v>
      </c>
      <c r="J165" s="35">
        <v>56.906402100000001</v>
      </c>
      <c r="K165" s="35">
        <v>5.4143410000000003E-2</v>
      </c>
      <c r="L165" s="35">
        <v>1.02985583</v>
      </c>
      <c r="M165" s="35">
        <v>55.822402859999997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4013.63130486</v>
      </c>
      <c r="C166" s="35">
        <f t="shared" ref="C166" si="298">G166+K166</f>
        <v>2194.44149135</v>
      </c>
      <c r="D166" s="35">
        <f t="shared" ref="D166" si="299">H166+L166</f>
        <v>1121.7214503100001</v>
      </c>
      <c r="E166" s="35">
        <f t="shared" ref="E166" si="300">I166+M166</f>
        <v>697.46836319999989</v>
      </c>
      <c r="F166" s="35">
        <v>3954.22503246</v>
      </c>
      <c r="G166" s="35">
        <v>2194.39087862</v>
      </c>
      <c r="H166" s="35">
        <v>1120.6461381300001</v>
      </c>
      <c r="I166" s="35">
        <v>639.18801570999995</v>
      </c>
      <c r="J166" s="35">
        <v>59.406272399999999</v>
      </c>
      <c r="K166" s="35">
        <v>5.0612730000000002E-2</v>
      </c>
      <c r="L166" s="35">
        <v>1.0753121800000001</v>
      </c>
      <c r="M166" s="35">
        <v>58.280347489999997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4107.0535327799998</v>
      </c>
      <c r="C167" s="35">
        <f t="shared" ref="C167" si="301">G167+K167</f>
        <v>2305.5189356000001</v>
      </c>
      <c r="D167" s="35">
        <f t="shared" ref="D167" si="302">H167+L167</f>
        <v>1096.29099507</v>
      </c>
      <c r="E167" s="35">
        <f t="shared" ref="E167" si="303">I167+M167</f>
        <v>705.24360210999998</v>
      </c>
      <c r="F167" s="35">
        <v>4049.9680042999998</v>
      </c>
      <c r="G167" s="35">
        <v>2305.4650055400002</v>
      </c>
      <c r="H167" s="35">
        <v>1095.21873482</v>
      </c>
      <c r="I167" s="35">
        <v>649.28426393999996</v>
      </c>
      <c r="J167" s="35">
        <v>57.085528480000001</v>
      </c>
      <c r="K167" s="35">
        <v>5.3930060000000002E-2</v>
      </c>
      <c r="L167" s="35">
        <v>1.07226025</v>
      </c>
      <c r="M167" s="35">
        <v>55.959338170000002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4175.8920121600004</v>
      </c>
      <c r="C168" s="35">
        <f t="shared" ref="C168" si="304">G168+K168</f>
        <v>2337.3694272600001</v>
      </c>
      <c r="D168" s="35">
        <f t="shared" ref="D168" si="305">H168+L168</f>
        <v>1113.6457687300001</v>
      </c>
      <c r="E168" s="35">
        <f t="shared" ref="E168" si="306">I168+M168</f>
        <v>724.87681616999998</v>
      </c>
      <c r="F168" s="35">
        <v>4118.9813349799997</v>
      </c>
      <c r="G168" s="35">
        <v>2337.3145876600001</v>
      </c>
      <c r="H168" s="35">
        <v>1112.56407816</v>
      </c>
      <c r="I168" s="35">
        <v>669.10266916</v>
      </c>
      <c r="J168" s="35">
        <v>56.91067718</v>
      </c>
      <c r="K168" s="35">
        <v>5.4839600000000002E-2</v>
      </c>
      <c r="L168" s="35">
        <v>1.0816905699999999</v>
      </c>
      <c r="M168" s="35">
        <v>55.77414701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4296.91864197</v>
      </c>
      <c r="C169" s="35">
        <f t="shared" ref="C169" si="307">G169+K169</f>
        <v>2392.3212045199998</v>
      </c>
      <c r="D169" s="35">
        <f t="shared" ref="D169" si="308">H169+L169</f>
        <v>1152.2233941500001</v>
      </c>
      <c r="E169" s="35">
        <f t="shared" ref="E169" si="309">I169+M169</f>
        <v>752.37404329999993</v>
      </c>
      <c r="F169" s="35">
        <v>4243.3047067799998</v>
      </c>
      <c r="G169" s="35">
        <v>2392.2981722999998</v>
      </c>
      <c r="H169" s="35">
        <v>1151.1130093100001</v>
      </c>
      <c r="I169" s="35">
        <v>699.89352516999998</v>
      </c>
      <c r="J169" s="35">
        <v>53.613935189999999</v>
      </c>
      <c r="K169" s="35">
        <v>2.3032219999999999E-2</v>
      </c>
      <c r="L169" s="35">
        <v>1.11038484</v>
      </c>
      <c r="M169" s="35">
        <v>52.48051813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4426.7458779999997</v>
      </c>
      <c r="C170" s="35">
        <f t="shared" ref="C170" si="310">G170+K170</f>
        <v>2452.6531093499998</v>
      </c>
      <c r="D170" s="35">
        <f t="shared" ref="D170" si="311">H170+L170</f>
        <v>1182.7326232799999</v>
      </c>
      <c r="E170" s="35">
        <f t="shared" ref="E170" si="312">I170+M170</f>
        <v>791.36014537000005</v>
      </c>
      <c r="F170" s="35">
        <v>4372.8685841200004</v>
      </c>
      <c r="G170" s="35">
        <v>2452.6354657799998</v>
      </c>
      <c r="H170" s="35">
        <v>1181.60956988</v>
      </c>
      <c r="I170" s="35">
        <v>738.62354846000005</v>
      </c>
      <c r="J170" s="35">
        <v>53.877293880000003</v>
      </c>
      <c r="K170" s="35">
        <v>1.7643570000000001E-2</v>
      </c>
      <c r="L170" s="35">
        <v>1.1230534000000001</v>
      </c>
      <c r="M170" s="35">
        <v>52.736596910000003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4502.9079306200001</v>
      </c>
      <c r="C171" s="35">
        <f t="shared" ref="C171" si="313">G171+K171</f>
        <v>2498.19944227</v>
      </c>
      <c r="D171" s="35">
        <f t="shared" ref="D171" si="314">H171+L171</f>
        <v>1198.0996875200001</v>
      </c>
      <c r="E171" s="35">
        <f t="shared" ref="E171" si="315">I171+M171</f>
        <v>806.60880083000006</v>
      </c>
      <c r="F171" s="35">
        <v>4452.4090279299999</v>
      </c>
      <c r="G171" s="35">
        <v>2498.1007000499999</v>
      </c>
      <c r="H171" s="35">
        <v>1196.9530993000001</v>
      </c>
      <c r="I171" s="35">
        <v>757.35522858000002</v>
      </c>
      <c r="J171" s="35">
        <v>50.498902690000001</v>
      </c>
      <c r="K171" s="35">
        <v>9.8742220000000006E-2</v>
      </c>
      <c r="L171" s="35">
        <v>1.1465882199999999</v>
      </c>
      <c r="M171" s="35">
        <v>49.253572249999998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4601.8102620999998</v>
      </c>
      <c r="C172" s="35">
        <f t="shared" ref="C172" si="316">G172+K172</f>
        <v>2549.0386020599999</v>
      </c>
      <c r="D172" s="35">
        <f t="shared" ref="D172" si="317">H172+L172</f>
        <v>1234.6205959199999</v>
      </c>
      <c r="E172" s="35">
        <f t="shared" ref="E172" si="318">I172+M172</f>
        <v>818.15106412</v>
      </c>
      <c r="F172" s="35">
        <v>4552.3454377400003</v>
      </c>
      <c r="G172" s="35">
        <v>2548.97848372</v>
      </c>
      <c r="H172" s="35">
        <v>1233.47295614</v>
      </c>
      <c r="I172" s="35">
        <v>769.89399788000003</v>
      </c>
      <c r="J172" s="35">
        <v>49.464824360000001</v>
      </c>
      <c r="K172" s="35">
        <v>6.0118339999999999E-2</v>
      </c>
      <c r="L172" s="35">
        <v>1.14763978</v>
      </c>
      <c r="M172" s="35">
        <v>48.25706624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4755.5060571100003</v>
      </c>
      <c r="C173" s="35">
        <f t="shared" ref="C173" si="319">G173+K173</f>
        <v>2661.0082138399998</v>
      </c>
      <c r="D173" s="35">
        <f t="shared" ref="D173" si="320">H173+L173</f>
        <v>1254.89344658</v>
      </c>
      <c r="E173" s="35">
        <f t="shared" ref="E173" si="321">I173+M173</f>
        <v>839.60439669000004</v>
      </c>
      <c r="F173" s="35">
        <v>4706.3210962100002</v>
      </c>
      <c r="G173" s="35">
        <v>2660.9304545599998</v>
      </c>
      <c r="H173" s="35">
        <v>1253.7318864900001</v>
      </c>
      <c r="I173" s="35">
        <v>791.65875516000006</v>
      </c>
      <c r="J173" s="35">
        <v>49.1849609</v>
      </c>
      <c r="K173" s="35">
        <v>7.775928E-2</v>
      </c>
      <c r="L173" s="35">
        <v>1.16156009</v>
      </c>
      <c r="M173" s="35">
        <v>47.945641530000003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4909.1260844199996</v>
      </c>
      <c r="C174" s="35">
        <f t="shared" ref="C174" si="322">G174+K174</f>
        <v>2723.0314202200002</v>
      </c>
      <c r="D174" s="35">
        <f t="shared" ref="D174" si="323">H174+L174</f>
        <v>1326.10395728</v>
      </c>
      <c r="E174" s="35">
        <f t="shared" ref="E174" si="324">I174+M174</f>
        <v>859.99070691999998</v>
      </c>
      <c r="F174" s="35">
        <v>4859.9566227300002</v>
      </c>
      <c r="G174" s="35">
        <v>2722.97113829</v>
      </c>
      <c r="H174" s="35">
        <v>1324.9378391400001</v>
      </c>
      <c r="I174" s="35">
        <v>812.0476453</v>
      </c>
      <c r="J174" s="35">
        <v>49.169461689999999</v>
      </c>
      <c r="K174" s="35">
        <v>6.0281929999999997E-2</v>
      </c>
      <c r="L174" s="35">
        <v>1.16611814</v>
      </c>
      <c r="M174" s="35">
        <v>47.943061620000002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4959.6173088699998</v>
      </c>
      <c r="C175" s="35">
        <f t="shared" ref="C175" si="325">G175+K175</f>
        <v>2742.4746423699999</v>
      </c>
      <c r="D175" s="35">
        <f t="shared" ref="D175" si="326">H175+L175</f>
        <v>1340.9005658900001</v>
      </c>
      <c r="E175" s="35">
        <f t="shared" ref="E175" si="327">I175+M175</f>
        <v>876.24210061000008</v>
      </c>
      <c r="F175" s="35">
        <v>4910.7170702499998</v>
      </c>
      <c r="G175" s="35">
        <v>2742.4492444399998</v>
      </c>
      <c r="H175" s="35">
        <v>1339.7351187199999</v>
      </c>
      <c r="I175" s="35">
        <v>828.53270709000003</v>
      </c>
      <c r="J175" s="35">
        <v>48.900238620000003</v>
      </c>
      <c r="K175" s="35">
        <v>2.5397929999999999E-2</v>
      </c>
      <c r="L175" s="35">
        <v>1.16544717</v>
      </c>
      <c r="M175" s="35">
        <v>47.709393519999999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5022.1392787799996</v>
      </c>
      <c r="C176" s="35">
        <f t="shared" ref="C176" si="328">G176+K176</f>
        <v>2781.5524739099997</v>
      </c>
      <c r="D176" s="35">
        <f t="shared" ref="D176" si="329">H176+L176</f>
        <v>1360.0336334499998</v>
      </c>
      <c r="E176" s="35">
        <f t="shared" ref="E176" si="330">I176+M176</f>
        <v>880.55317142000001</v>
      </c>
      <c r="F176" s="35">
        <v>4997.6392399099996</v>
      </c>
      <c r="G176" s="35">
        <v>2781.5114665699998</v>
      </c>
      <c r="H176" s="35">
        <v>1360.0329779199999</v>
      </c>
      <c r="I176" s="35">
        <v>856.09479541999997</v>
      </c>
      <c r="J176" s="35">
        <v>24.500038870000001</v>
      </c>
      <c r="K176" s="35">
        <v>4.1007340000000003E-2</v>
      </c>
      <c r="L176" s="35">
        <v>6.5552999999999998E-4</v>
      </c>
      <c r="M176" s="35">
        <v>24.458376000000001</v>
      </c>
      <c r="N176" s="35"/>
      <c r="O176" s="35"/>
      <c r="P176" s="35"/>
      <c r="Q176" s="35"/>
    </row>
    <row r="177" spans="1:17" collapsed="1">
      <c r="A177" s="9">
        <v>45597</v>
      </c>
      <c r="B177" s="35">
        <v>5138.5963404300001</v>
      </c>
      <c r="C177" s="35">
        <f t="shared" ref="C177" si="331">G177+K177</f>
        <v>2824.1448739100001</v>
      </c>
      <c r="D177" s="35">
        <f t="shared" ref="D177" si="332">H177+L177</f>
        <v>1420.6549309</v>
      </c>
      <c r="E177" s="35">
        <f t="shared" ref="E177" si="333">I177+M177</f>
        <v>893.79653561999999</v>
      </c>
      <c r="F177" s="35">
        <v>5114.1014191699996</v>
      </c>
      <c r="G177" s="35">
        <v>2824.1187786</v>
      </c>
      <c r="H177" s="35">
        <v>1420.6542727999999</v>
      </c>
      <c r="I177" s="35">
        <v>869.32836777</v>
      </c>
      <c r="J177" s="35">
        <v>24.494921260000002</v>
      </c>
      <c r="K177" s="35">
        <v>2.609531E-2</v>
      </c>
      <c r="L177" s="35">
        <v>6.581E-4</v>
      </c>
      <c r="M177" s="35">
        <v>24.46816785</v>
      </c>
      <c r="N177" s="35"/>
      <c r="O177" s="35"/>
      <c r="P177" s="35"/>
      <c r="Q177" s="35"/>
    </row>
    <row r="178" spans="1:17">
      <c r="A178" s="9">
        <v>45627</v>
      </c>
      <c r="B178" s="35">
        <v>5126.2908501100001</v>
      </c>
      <c r="C178" s="35">
        <f t="shared" ref="C178" si="334">G178+K178</f>
        <v>2801.1309961000002</v>
      </c>
      <c r="D178" s="35">
        <f t="shared" ref="D178" si="335">H178+L178</f>
        <v>1426.43715264</v>
      </c>
      <c r="E178" s="35">
        <f t="shared" ref="E178" si="336">I178+M178</f>
        <v>898.7227013700001</v>
      </c>
      <c r="F178" s="35">
        <v>5101.6940908300003</v>
      </c>
      <c r="G178" s="35">
        <v>2801.1142416600001</v>
      </c>
      <c r="H178" s="35">
        <v>1426.4364875799999</v>
      </c>
      <c r="I178" s="35">
        <v>874.14336159000004</v>
      </c>
      <c r="J178" s="35">
        <v>24.596759280000001</v>
      </c>
      <c r="K178" s="35">
        <v>1.6754439999999999E-2</v>
      </c>
      <c r="L178" s="35">
        <v>6.6505999999999998E-4</v>
      </c>
      <c r="M178" s="35">
        <v>24.579339780000002</v>
      </c>
      <c r="N178" s="35"/>
      <c r="O178" s="35"/>
      <c r="P178" s="35"/>
      <c r="Q178" s="35"/>
    </row>
    <row r="179" spans="1:17">
      <c r="A179" s="9">
        <v>45658</v>
      </c>
      <c r="B179" s="35">
        <v>5249.8230897499998</v>
      </c>
      <c r="C179" s="35">
        <f t="shared" ref="C179" si="337">G179+K179</f>
        <v>2967.39434725</v>
      </c>
      <c r="D179" s="35">
        <f t="shared" ref="D179" si="338">H179+L179</f>
        <v>1367.2144926000001</v>
      </c>
      <c r="E179" s="35">
        <f t="shared" ref="E179" si="339">I179+M179</f>
        <v>915.21424990000003</v>
      </c>
      <c r="F179" s="35">
        <v>5225.4901009200003</v>
      </c>
      <c r="G179" s="35">
        <v>2967.3398284099999</v>
      </c>
      <c r="H179" s="35">
        <v>1367.21383094</v>
      </c>
      <c r="I179" s="35">
        <v>890.93644157000006</v>
      </c>
      <c r="J179" s="35">
        <v>24.332988830000001</v>
      </c>
      <c r="K179" s="35">
        <v>5.4518839999999999E-2</v>
      </c>
      <c r="L179" s="35">
        <v>6.6166E-4</v>
      </c>
      <c r="M179" s="35">
        <v>24.277808329999999</v>
      </c>
      <c r="N179" s="35"/>
      <c r="O179" s="35"/>
      <c r="P179" s="35"/>
      <c r="Q179" s="35"/>
    </row>
    <row r="180" spans="1:17">
      <c r="A180" s="9">
        <v>45689</v>
      </c>
      <c r="B180" s="35">
        <v>5304.1467164599999</v>
      </c>
      <c r="C180" s="35">
        <f t="shared" ref="C180" si="340">G180+K180</f>
        <v>2988.08732624</v>
      </c>
      <c r="D180" s="35">
        <f t="shared" ref="D180" si="341">H180+L180</f>
        <v>1385.1693567899999</v>
      </c>
      <c r="E180" s="35">
        <f t="shared" ref="E180" si="342">I180+M180</f>
        <v>930.89003343000002</v>
      </c>
      <c r="F180" s="35">
        <v>5280.3549456299997</v>
      </c>
      <c r="G180" s="35">
        <v>2988.0699949999998</v>
      </c>
      <c r="H180" s="35">
        <v>1385.1686999999999</v>
      </c>
      <c r="I180" s="35">
        <v>907.11625062999997</v>
      </c>
      <c r="J180" s="35">
        <v>23.791770830000001</v>
      </c>
      <c r="K180" s="35">
        <v>1.7331240000000001E-2</v>
      </c>
      <c r="L180" s="35">
        <v>6.5678999999999998E-4</v>
      </c>
      <c r="M180" s="35">
        <v>23.773782799999999</v>
      </c>
      <c r="N180" s="35"/>
      <c r="O180" s="35"/>
      <c r="P180" s="35"/>
      <c r="Q180" s="35"/>
    </row>
    <row r="181" spans="1:17">
      <c r="A181" s="9">
        <v>45717</v>
      </c>
      <c r="B181" s="35">
        <v>5441.7176261699997</v>
      </c>
      <c r="C181" s="35">
        <f t="shared" ref="C181" si="343">G181+K181</f>
        <v>3000.9369674299996</v>
      </c>
      <c r="D181" s="35">
        <f t="shared" ref="D181" si="344">H181+L181</f>
        <v>1496.5930692000002</v>
      </c>
      <c r="E181" s="35">
        <f t="shared" ref="E181" si="345">I181+M181</f>
        <v>944.18758953999998</v>
      </c>
      <c r="F181" s="35">
        <v>5420.5586916000002</v>
      </c>
      <c r="G181" s="35">
        <v>3000.9227359699998</v>
      </c>
      <c r="H181" s="35">
        <v>1496.5924129800001</v>
      </c>
      <c r="I181" s="35">
        <v>923.04354264999995</v>
      </c>
      <c r="J181" s="35">
        <v>21.15893457</v>
      </c>
      <c r="K181" s="35">
        <v>1.423146E-2</v>
      </c>
      <c r="L181" s="35">
        <v>6.5622E-4</v>
      </c>
      <c r="M181" s="35">
        <v>21.144046889999998</v>
      </c>
      <c r="N181" s="35"/>
      <c r="O181" s="35"/>
      <c r="P181" s="35"/>
      <c r="Q181" s="35"/>
    </row>
    <row r="182" spans="1:17">
      <c r="A182" s="9">
        <v>45748</v>
      </c>
      <c r="B182" s="35">
        <v>5509.3796055900002</v>
      </c>
      <c r="C182" s="35">
        <f t="shared" ref="C182" si="346">G182+K182</f>
        <v>3227.38480497</v>
      </c>
      <c r="D182" s="35">
        <f t="shared" ref="D182" si="347">H182+L182</f>
        <v>1327.7279174599998</v>
      </c>
      <c r="E182" s="35">
        <f t="shared" ref="E182" si="348">I182+M182</f>
        <v>954.26688316000002</v>
      </c>
      <c r="F182" s="35">
        <v>5488.6331275399998</v>
      </c>
      <c r="G182" s="35">
        <v>3227.37493946</v>
      </c>
      <c r="H182" s="35">
        <v>1327.7265072499999</v>
      </c>
      <c r="I182" s="35">
        <v>933.53168083000003</v>
      </c>
      <c r="J182" s="35">
        <v>20.74647805</v>
      </c>
      <c r="K182" s="35">
        <v>9.8655099999999992E-3</v>
      </c>
      <c r="L182" s="35">
        <v>1.4102100000000001E-3</v>
      </c>
      <c r="M182" s="35">
        <v>20.73520233</v>
      </c>
      <c r="N182" s="35"/>
      <c r="O182" s="35"/>
      <c r="P182" s="35"/>
      <c r="Q182" s="35"/>
    </row>
    <row r="183" spans="1:17">
      <c r="A183" s="9">
        <v>45778</v>
      </c>
      <c r="B183" s="35">
        <v>5644.3359668000003</v>
      </c>
      <c r="C183" s="35">
        <f t="shared" ref="C183" si="349">G183+K183</f>
        <v>3306.7184849</v>
      </c>
      <c r="D183" s="35">
        <f t="shared" ref="D183" si="350">H183+L183</f>
        <v>1355.1706835499999</v>
      </c>
      <c r="E183" s="35">
        <f t="shared" ref="E183" si="351">I183+M183</f>
        <v>982.44679834999999</v>
      </c>
      <c r="F183" s="35">
        <v>5623.6512391200004</v>
      </c>
      <c r="G183" s="35">
        <v>3306.7073764199999</v>
      </c>
      <c r="H183" s="35">
        <v>1355.09008277</v>
      </c>
      <c r="I183" s="35">
        <v>961.85377992999997</v>
      </c>
      <c r="J183" s="35">
        <v>20.684727680000002</v>
      </c>
      <c r="K183" s="35">
        <v>1.110848E-2</v>
      </c>
      <c r="L183" s="35">
        <v>8.0600779999999997E-2</v>
      </c>
      <c r="M183" s="35">
        <v>20.59301842</v>
      </c>
      <c r="N183" s="35"/>
      <c r="O183" s="35"/>
      <c r="P183" s="35"/>
      <c r="Q183" s="35"/>
    </row>
    <row r="184" spans="1:17">
      <c r="A184" s="9">
        <v>45809</v>
      </c>
      <c r="B184" s="35">
        <v>5753.5986105800002</v>
      </c>
      <c r="C184" s="35">
        <f t="shared" ref="C184" si="352">G184+K184</f>
        <v>3352.8851232500001</v>
      </c>
      <c r="D184" s="35">
        <f t="shared" ref="D184" si="353">H184+L184</f>
        <v>1390.21358147</v>
      </c>
      <c r="E184" s="35">
        <f t="shared" ref="E184" si="354">I184+M184</f>
        <v>1010.49990586</v>
      </c>
      <c r="F184" s="35">
        <v>5732.9846145399997</v>
      </c>
      <c r="G184" s="35">
        <v>3352.8710838900001</v>
      </c>
      <c r="H184" s="35">
        <v>1390.13288031</v>
      </c>
      <c r="I184" s="35">
        <v>989.98065034000001</v>
      </c>
      <c r="J184" s="35">
        <v>20.61399604</v>
      </c>
      <c r="K184" s="35">
        <v>1.4039360000000001E-2</v>
      </c>
      <c r="L184" s="35">
        <v>8.0701159999999994E-2</v>
      </c>
      <c r="M184" s="35">
        <v>20.519255520000002</v>
      </c>
      <c r="N184" s="35"/>
      <c r="O184" s="35"/>
      <c r="P184" s="35"/>
      <c r="Q184" s="35"/>
    </row>
    <row r="185" spans="1:17">
      <c r="A185" s="9">
        <v>45839</v>
      </c>
      <c r="B185" s="35">
        <v>5904.5861108199997</v>
      </c>
      <c r="C185" s="35">
        <f t="shared" ref="C185" si="355">G185+K185</f>
        <v>3443.7753082100003</v>
      </c>
      <c r="D185" s="35">
        <f t="shared" ref="D185" si="356">H185+L185</f>
        <v>1406.9733891399999</v>
      </c>
      <c r="E185" s="35">
        <f t="shared" ref="E185" si="357">I185+M185</f>
        <v>1053.83741347</v>
      </c>
      <c r="F185" s="35">
        <v>5883.9890262400004</v>
      </c>
      <c r="G185" s="35">
        <v>3443.6818049100002</v>
      </c>
      <c r="H185" s="35">
        <v>1406.8923916599999</v>
      </c>
      <c r="I185" s="35">
        <v>1033.41482967</v>
      </c>
      <c r="J185" s="35">
        <v>20.597084580000001</v>
      </c>
      <c r="K185" s="35">
        <v>9.3503299999999998E-2</v>
      </c>
      <c r="L185" s="35">
        <v>8.0997479999999997E-2</v>
      </c>
      <c r="M185" s="35">
        <v>20.422583800000002</v>
      </c>
      <c r="N185" s="35"/>
      <c r="O185" s="35"/>
      <c r="P185" s="35"/>
      <c r="Q185" s="35"/>
    </row>
    <row r="186" spans="1:17">
      <c r="A186" s="9">
        <v>45870</v>
      </c>
      <c r="B186" s="35">
        <v>6047.8481483200003</v>
      </c>
      <c r="C186" s="35">
        <f t="shared" ref="C186" si="358">G186+K186</f>
        <v>3535.1858032100004</v>
      </c>
      <c r="D186" s="35">
        <f t="shared" ref="D186" si="359">H186+L186</f>
        <v>1433.2023767100002</v>
      </c>
      <c r="E186" s="35">
        <f t="shared" ref="E186" si="360">I186+M186</f>
        <v>1079.4599684</v>
      </c>
      <c r="F186" s="35">
        <v>6027.8168316299998</v>
      </c>
      <c r="G186" s="35">
        <v>3535.1690317500002</v>
      </c>
      <c r="H186" s="35">
        <v>1433.1224144800001</v>
      </c>
      <c r="I186" s="35">
        <v>1059.5253854</v>
      </c>
      <c r="J186" s="35">
        <v>20.031316690000001</v>
      </c>
      <c r="K186" s="35">
        <v>1.6771459999999998E-2</v>
      </c>
      <c r="L186" s="35">
        <v>7.9962229999999995E-2</v>
      </c>
      <c r="M186" s="35">
        <v>19.934583</v>
      </c>
      <c r="N186" s="35"/>
      <c r="O186" s="35"/>
      <c r="P186" s="35"/>
      <c r="Q186" s="35"/>
    </row>
    <row r="187" spans="1:17">
      <c r="A187" s="9">
        <v>45901</v>
      </c>
      <c r="B187" s="35">
        <v>6131.8886087800001</v>
      </c>
      <c r="C187" s="35">
        <f t="shared" ref="C187" si="361">G187+K187</f>
        <v>3529.5812868899998</v>
      </c>
      <c r="D187" s="35">
        <f t="shared" ref="D187" si="362">H187+L187</f>
        <v>1480.4624755</v>
      </c>
      <c r="E187" s="35">
        <f t="shared" ref="E187" si="363">I187+M187</f>
        <v>1121.8448463899999</v>
      </c>
      <c r="F187" s="35">
        <v>6111.9293145600004</v>
      </c>
      <c r="G187" s="35">
        <v>3529.55018475</v>
      </c>
      <c r="H187" s="35">
        <v>1480.38239737</v>
      </c>
      <c r="I187" s="35">
        <v>1101.99673244</v>
      </c>
      <c r="J187" s="35">
        <v>19.95929422</v>
      </c>
      <c r="K187" s="35">
        <v>3.110214E-2</v>
      </c>
      <c r="L187" s="35">
        <v>8.0078129999999997E-2</v>
      </c>
      <c r="M187" s="35">
        <v>19.848113949999998</v>
      </c>
      <c r="N187" s="35"/>
      <c r="O187" s="35"/>
      <c r="P187" s="35"/>
      <c r="Q187" s="35"/>
    </row>
    <row r="188" spans="1:17">
      <c r="A188" s="9">
        <v>45931</v>
      </c>
      <c r="B188" s="35">
        <v>6198.5580136600001</v>
      </c>
      <c r="C188" s="35">
        <f t="shared" ref="C188" si="364">G188+K188</f>
        <v>3545.5663672599999</v>
      </c>
      <c r="D188" s="35">
        <f t="shared" ref="D188" si="365">H188+L188</f>
        <v>1516.1129428699999</v>
      </c>
      <c r="E188" s="35">
        <f t="shared" ref="E188" si="366">I188+M188</f>
        <v>1136.8787035299999</v>
      </c>
      <c r="F188" s="35">
        <v>6178.4662689400002</v>
      </c>
      <c r="G188" s="35">
        <v>3545.5207513599998</v>
      </c>
      <c r="H188" s="35">
        <v>1516.0316124399999</v>
      </c>
      <c r="I188" s="35">
        <v>1116.91390514</v>
      </c>
      <c r="J188" s="35">
        <v>20.091744720000001</v>
      </c>
      <c r="K188" s="35">
        <v>4.5615900000000001E-2</v>
      </c>
      <c r="L188" s="35">
        <v>8.1330429999999995E-2</v>
      </c>
      <c r="M188" s="35">
        <v>19.964798389999999</v>
      </c>
      <c r="N188" s="35"/>
      <c r="O188" s="35"/>
      <c r="P188" s="35"/>
      <c r="Q188" s="35"/>
    </row>
    <row r="189" spans="1:17">
      <c r="A189" s="9">
        <v>45962</v>
      </c>
      <c r="B189" s="35">
        <v>6331.7364040800003</v>
      </c>
      <c r="C189" s="35">
        <f t="shared" ref="C189" si="367">G189+K189</f>
        <v>3615.5833583900003</v>
      </c>
      <c r="D189" s="35">
        <f t="shared" ref="D189" si="368">H189+L189</f>
        <v>1548.81266353</v>
      </c>
      <c r="E189" s="35">
        <f t="shared" ref="E189" si="369">I189+M189</f>
        <v>1167.34038216</v>
      </c>
      <c r="F189" s="35">
        <v>6311.6681075400002</v>
      </c>
      <c r="G189" s="35">
        <v>3615.5626510000002</v>
      </c>
      <c r="H189" s="35">
        <v>1548.7308997600001</v>
      </c>
      <c r="I189" s="35">
        <v>1147.3745567799999</v>
      </c>
      <c r="J189" s="35">
        <v>20.068296539999999</v>
      </c>
      <c r="K189" s="35">
        <v>2.0707389999999999E-2</v>
      </c>
      <c r="L189" s="35">
        <v>8.176377E-2</v>
      </c>
      <c r="M189" s="35">
        <v>19.965825379999998</v>
      </c>
      <c r="N189" s="35"/>
      <c r="O189" s="35"/>
      <c r="P189" s="35"/>
      <c r="Q18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14.6640625" defaultRowHeight="13.8" outlineLevelRow="1"/>
  <cols>
    <col min="1" max="4" width="14.6640625" style="20"/>
    <col min="5" max="5" width="13.5546875" style="20" customWidth="1"/>
    <col min="6" max="7" width="14.6640625" style="20"/>
    <col min="8" max="8" width="11.88671875" style="20" customWidth="1"/>
    <col min="9" max="9" width="15.88671875" style="20" customWidth="1"/>
    <col min="10" max="11" width="14.6640625" style="20"/>
    <col min="12" max="12" width="11.6640625" style="20" customWidth="1"/>
    <col min="13" max="13" width="11.33203125" style="20" customWidth="1"/>
    <col min="14" max="14" width="13.109375" style="20" customWidth="1"/>
    <col min="15" max="15" width="14.6640625" style="20"/>
    <col min="16" max="16" width="9.33203125" style="20" customWidth="1"/>
    <col min="17" max="18" width="14.6640625" style="20"/>
    <col min="19" max="19" width="13.109375" style="20" customWidth="1"/>
    <col min="20" max="16384" width="14.6640625" style="20"/>
  </cols>
  <sheetData>
    <row r="1" spans="1:702" s="10" customFormat="1" ht="14.4">
      <c r="A1" s="4" t="s">
        <v>129</v>
      </c>
    </row>
    <row r="2" spans="1:702" s="10" customFormat="1" ht="5.25" customHeight="1">
      <c r="A2" s="42"/>
    </row>
    <row r="3" spans="1:702">
      <c r="A3" s="112" t="s">
        <v>49</v>
      </c>
    </row>
    <row r="4" spans="1:702" ht="12.75" customHeight="1">
      <c r="A4" s="207" t="s">
        <v>127</v>
      </c>
      <c r="B4" s="208"/>
      <c r="C4" s="21"/>
    </row>
    <row r="5" spans="1:702" ht="12.75" customHeight="1">
      <c r="A5" s="22" t="s">
        <v>225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251</v>
      </c>
      <c r="D7" s="205" t="s">
        <v>252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253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3">
        <v>2</v>
      </c>
      <c r="C10" s="45">
        <v>3</v>
      </c>
      <c r="D10" s="163">
        <v>4</v>
      </c>
      <c r="E10" s="45">
        <v>5</v>
      </c>
      <c r="F10" s="163">
        <v>6</v>
      </c>
      <c r="G10" s="45">
        <v>7</v>
      </c>
      <c r="H10" s="163">
        <v>8</v>
      </c>
      <c r="I10" s="45">
        <v>9</v>
      </c>
      <c r="J10" s="163">
        <v>10</v>
      </c>
      <c r="K10" s="45">
        <v>11</v>
      </c>
      <c r="L10" s="163">
        <v>12</v>
      </c>
      <c r="M10" s="45">
        <v>13</v>
      </c>
      <c r="N10" s="163">
        <v>14</v>
      </c>
      <c r="O10" s="45">
        <v>15</v>
      </c>
      <c r="P10" s="163">
        <v>16</v>
      </c>
      <c r="Q10" s="45">
        <v>17</v>
      </c>
      <c r="R10" s="163">
        <v>18</v>
      </c>
      <c r="S10" s="45">
        <v>19</v>
      </c>
      <c r="T10" s="163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3284.4903183599999</v>
      </c>
      <c r="C35" s="130">
        <v>589.53883100999997</v>
      </c>
      <c r="D35" s="130">
        <v>24.02004518</v>
      </c>
      <c r="E35" s="130">
        <v>1236.7517781700001</v>
      </c>
      <c r="F35" s="130">
        <v>15.48049599</v>
      </c>
      <c r="G35" s="130">
        <v>4.4008319800000004</v>
      </c>
      <c r="H35" s="130">
        <v>154.91241993</v>
      </c>
      <c r="I35" s="130">
        <v>1140.28383712</v>
      </c>
      <c r="J35" s="130">
        <v>29.44397275</v>
      </c>
      <c r="K35" s="130">
        <v>1.27818962</v>
      </c>
      <c r="L35" s="130">
        <v>1.4980476599999999</v>
      </c>
      <c r="M35" s="165" t="s">
        <v>185</v>
      </c>
      <c r="N35" s="130">
        <v>64.330414660000002</v>
      </c>
      <c r="O35" s="130">
        <v>4.3761399000000001</v>
      </c>
      <c r="P35" s="130">
        <v>15.907326490000001</v>
      </c>
      <c r="Q35" s="130">
        <v>0.55773238999999997</v>
      </c>
      <c r="R35" s="130">
        <v>0.46127499</v>
      </c>
      <c r="S35" s="130">
        <v>7.6146320000000003E-2</v>
      </c>
      <c r="T35" s="130">
        <v>1.1728342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3330.9878207800002</v>
      </c>
      <c r="C36" s="130">
        <v>593.99042039999995</v>
      </c>
      <c r="D36" s="130">
        <v>23.926875769999999</v>
      </c>
      <c r="E36" s="130">
        <v>1333.1089366900001</v>
      </c>
      <c r="F36" s="130">
        <v>1.0043920099999999</v>
      </c>
      <c r="G36" s="130">
        <v>3.3754415899999999</v>
      </c>
      <c r="H36" s="130">
        <v>144.60828556000001</v>
      </c>
      <c r="I36" s="130">
        <v>1109.3387820999999</v>
      </c>
      <c r="J36" s="130">
        <v>31.289660399999999</v>
      </c>
      <c r="K36" s="130">
        <v>1.23705043</v>
      </c>
      <c r="L36" s="130">
        <v>1.5090797499999999</v>
      </c>
      <c r="M36" s="165" t="s">
        <v>185</v>
      </c>
      <c r="N36" s="130">
        <v>63.095501579999997</v>
      </c>
      <c r="O36" s="130">
        <v>3.7641522300000001</v>
      </c>
      <c r="P36" s="130">
        <v>18.738598329999999</v>
      </c>
      <c r="Q36" s="130">
        <v>0.12399756000000001</v>
      </c>
      <c r="R36" s="130">
        <v>0.61880511000000005</v>
      </c>
      <c r="S36" s="130">
        <v>7.6942490000000002E-2</v>
      </c>
      <c r="T36" s="130">
        <v>1.1808987799999999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3180.7684887300002</v>
      </c>
      <c r="C37" s="130">
        <v>503.60092438999999</v>
      </c>
      <c r="D37" s="130">
        <v>9.8797867099999994</v>
      </c>
      <c r="E37" s="130">
        <v>1312.4300140099999</v>
      </c>
      <c r="F37" s="130">
        <v>2.1182070000000001E-2</v>
      </c>
      <c r="G37" s="130">
        <v>4.1526304400000003</v>
      </c>
      <c r="H37" s="130">
        <v>145.80220872000001</v>
      </c>
      <c r="I37" s="130">
        <v>1101.7558392599999</v>
      </c>
      <c r="J37" s="130">
        <v>33.160819949999997</v>
      </c>
      <c r="K37" s="130">
        <v>1.2244164900000001</v>
      </c>
      <c r="L37" s="130">
        <v>1.5164522499999999</v>
      </c>
      <c r="M37" s="165" t="s">
        <v>185</v>
      </c>
      <c r="N37" s="130">
        <v>41.129508889999997</v>
      </c>
      <c r="O37" s="130">
        <v>5.4709529799999999</v>
      </c>
      <c r="P37" s="130">
        <v>18.76711164</v>
      </c>
      <c r="Q37" s="130">
        <v>0.12105564000000001</v>
      </c>
      <c r="R37" s="130">
        <v>0.53559047999999998</v>
      </c>
      <c r="S37" s="130">
        <v>4.7322540000000003E-2</v>
      </c>
      <c r="T37" s="130">
        <v>1.1526722700000001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3198.41277618</v>
      </c>
      <c r="C38" s="130">
        <v>535.45912897999995</v>
      </c>
      <c r="D38" s="130">
        <v>0.52096816000000001</v>
      </c>
      <c r="E38" s="130">
        <v>1311.3759928100001</v>
      </c>
      <c r="F38" s="130">
        <v>3.15217E-2</v>
      </c>
      <c r="G38" s="130">
        <v>3.5276383899999999</v>
      </c>
      <c r="H38" s="130">
        <v>139.18558933</v>
      </c>
      <c r="I38" s="130">
        <v>1104.0057203399999</v>
      </c>
      <c r="J38" s="130">
        <v>29.615241319999999</v>
      </c>
      <c r="K38" s="130">
        <v>1.2004824199999999</v>
      </c>
      <c r="L38" s="130">
        <v>1.7395703199999999</v>
      </c>
      <c r="M38" s="165" t="s">
        <v>185</v>
      </c>
      <c r="N38" s="130">
        <v>40.583007449999997</v>
      </c>
      <c r="O38" s="130">
        <v>5.4524057800000003</v>
      </c>
      <c r="P38" s="130">
        <v>23.6733832</v>
      </c>
      <c r="Q38" s="130">
        <v>0.33362151000000001</v>
      </c>
      <c r="R38" s="130">
        <v>0.75999424000000004</v>
      </c>
      <c r="S38" s="130">
        <v>9.9728140000000007E-2</v>
      </c>
      <c r="T38" s="130">
        <v>0.84878209000000004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3262.56110214</v>
      </c>
      <c r="C39" s="130">
        <v>561.00509928999998</v>
      </c>
      <c r="D39" s="130">
        <v>1.7138440000000001E-2</v>
      </c>
      <c r="E39" s="130">
        <v>1411.8257311100001</v>
      </c>
      <c r="F39" s="130">
        <v>3.2462119999999997E-2</v>
      </c>
      <c r="G39" s="130">
        <v>4.3300555899999997</v>
      </c>
      <c r="H39" s="130">
        <v>140.83701865</v>
      </c>
      <c r="I39" s="130">
        <v>1052.54619585</v>
      </c>
      <c r="J39" s="130">
        <v>30.544384560000001</v>
      </c>
      <c r="K39" s="130">
        <v>1.1576847800000001</v>
      </c>
      <c r="L39" s="130">
        <v>1.7029561900000001</v>
      </c>
      <c r="M39" s="165" t="s">
        <v>185</v>
      </c>
      <c r="N39" s="130">
        <v>40.10910406</v>
      </c>
      <c r="O39" s="130">
        <v>4.3057659199999998</v>
      </c>
      <c r="P39" s="130">
        <v>11.384451029999999</v>
      </c>
      <c r="Q39" s="130">
        <v>0.12855019000000001</v>
      </c>
      <c r="R39" s="130">
        <v>0.85664309999999999</v>
      </c>
      <c r="S39" s="130">
        <v>6.1990160000000002E-2</v>
      </c>
      <c r="T39" s="130">
        <v>1.7158711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3357.40141657</v>
      </c>
      <c r="C40" s="130">
        <v>590.26760941999999</v>
      </c>
      <c r="D40" s="130">
        <v>0.31214549000000003</v>
      </c>
      <c r="E40" s="130">
        <v>1455.12346325</v>
      </c>
      <c r="F40" s="130">
        <v>3.7555560000000002E-2</v>
      </c>
      <c r="G40" s="130">
        <v>5.3462714099999999</v>
      </c>
      <c r="H40" s="130">
        <v>141.43975338000001</v>
      </c>
      <c r="I40" s="130">
        <v>1069.0548872300001</v>
      </c>
      <c r="J40" s="130">
        <v>31.944002869999998</v>
      </c>
      <c r="K40" s="130">
        <v>1.21723128</v>
      </c>
      <c r="L40" s="130">
        <v>1.89990657</v>
      </c>
      <c r="M40" s="165" t="s">
        <v>185</v>
      </c>
      <c r="N40" s="130">
        <v>39.579253639999997</v>
      </c>
      <c r="O40" s="130">
        <v>4.3913610199999997</v>
      </c>
      <c r="P40" s="130">
        <v>13.21968148</v>
      </c>
      <c r="Q40" s="130">
        <v>0.12311487</v>
      </c>
      <c r="R40" s="130">
        <v>1.0787205</v>
      </c>
      <c r="S40" s="130">
        <v>7.4372110000000005E-2</v>
      </c>
      <c r="T40" s="130">
        <v>2.29208649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3345.9198434</v>
      </c>
      <c r="C41" s="130">
        <v>600.96560097999998</v>
      </c>
      <c r="D41" s="130">
        <v>1.09136E-3</v>
      </c>
      <c r="E41" s="130">
        <v>1477.10012532</v>
      </c>
      <c r="F41" s="130">
        <v>3.7382220000000001E-2</v>
      </c>
      <c r="G41" s="130">
        <v>5.5661995900000001</v>
      </c>
      <c r="H41" s="130">
        <v>141.28397801</v>
      </c>
      <c r="I41" s="130">
        <v>1025.64127994</v>
      </c>
      <c r="J41" s="130">
        <v>31.696683790000002</v>
      </c>
      <c r="K41" s="130">
        <v>1.1148790200000001</v>
      </c>
      <c r="L41" s="130">
        <v>2.2692999399999998</v>
      </c>
      <c r="M41" s="165" t="s">
        <v>185</v>
      </c>
      <c r="N41" s="130">
        <v>39.043843690000003</v>
      </c>
      <c r="O41" s="130">
        <v>5.4576135099999998</v>
      </c>
      <c r="P41" s="130">
        <v>12.61036073</v>
      </c>
      <c r="Q41" s="130">
        <v>0.12047239</v>
      </c>
      <c r="R41" s="130">
        <v>0.94540018999999997</v>
      </c>
      <c r="S41" s="130">
        <v>9.4977510000000001E-2</v>
      </c>
      <c r="T41" s="130">
        <v>1.9706552100000001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3361.7871502100002</v>
      </c>
      <c r="C42" s="130">
        <v>608.77755020999996</v>
      </c>
      <c r="D42" s="130">
        <v>3.0554900000000001E-3</v>
      </c>
      <c r="E42" s="130">
        <v>1714.6877116799999</v>
      </c>
      <c r="F42" s="130">
        <v>4.5468245300000003</v>
      </c>
      <c r="G42" s="130">
        <v>6.0481344300000002</v>
      </c>
      <c r="H42" s="130">
        <v>141.76262736999999</v>
      </c>
      <c r="I42" s="130">
        <v>792.16512618000002</v>
      </c>
      <c r="J42" s="130">
        <v>32.754943779999998</v>
      </c>
      <c r="K42" s="130">
        <v>1.05523923</v>
      </c>
      <c r="L42" s="130">
        <v>2.2551303699999998</v>
      </c>
      <c r="M42" s="165" t="s">
        <v>185</v>
      </c>
      <c r="N42" s="130">
        <v>38.606389579999998</v>
      </c>
      <c r="O42" s="130">
        <v>4.4348672499999999</v>
      </c>
      <c r="P42" s="130">
        <v>11.545916249999999</v>
      </c>
      <c r="Q42" s="130">
        <v>0.10559006</v>
      </c>
      <c r="R42" s="130">
        <v>0.79491705000000001</v>
      </c>
      <c r="S42" s="130">
        <v>7.2482729999999995E-2</v>
      </c>
      <c r="T42" s="130">
        <v>2.1706440200000001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3460.1242461000002</v>
      </c>
      <c r="C43" s="130">
        <v>662.69386637000002</v>
      </c>
      <c r="D43" s="130">
        <v>0.19651641</v>
      </c>
      <c r="E43" s="130">
        <v>1715.91233547</v>
      </c>
      <c r="F43" s="130">
        <v>0.15842122</v>
      </c>
      <c r="G43" s="130">
        <v>5.3725017399999997</v>
      </c>
      <c r="H43" s="130">
        <v>143.53213234</v>
      </c>
      <c r="I43" s="130">
        <v>835.56826954999997</v>
      </c>
      <c r="J43" s="130">
        <v>35.646764040000001</v>
      </c>
      <c r="K43" s="130">
        <v>1.15024138</v>
      </c>
      <c r="L43" s="130">
        <v>2.12305163</v>
      </c>
      <c r="M43" s="165" t="s">
        <v>185</v>
      </c>
      <c r="N43" s="130">
        <v>37.550601469999997</v>
      </c>
      <c r="O43" s="130">
        <v>5.0021616199999999</v>
      </c>
      <c r="P43" s="130">
        <v>12.71016354</v>
      </c>
      <c r="Q43" s="130">
        <v>0.10735709</v>
      </c>
      <c r="R43" s="130">
        <v>0.27034867000000001</v>
      </c>
      <c r="S43" s="130">
        <v>6.4243880000000003E-2</v>
      </c>
      <c r="T43" s="130">
        <v>2.0652696800000001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3494.2569522099998</v>
      </c>
      <c r="C44" s="130">
        <v>626.21656231999998</v>
      </c>
      <c r="D44" s="130">
        <v>5.6663499999999997E-3</v>
      </c>
      <c r="E44" s="130">
        <v>1736.9741100000001</v>
      </c>
      <c r="F44" s="130">
        <v>0.14895035000000001</v>
      </c>
      <c r="G44" s="130">
        <v>4.6677842700000003</v>
      </c>
      <c r="H44" s="130">
        <v>144.23355835000001</v>
      </c>
      <c r="I44" s="130">
        <v>885.24595979000003</v>
      </c>
      <c r="J44" s="130">
        <v>38.92684388</v>
      </c>
      <c r="K44" s="130">
        <v>1.31920214</v>
      </c>
      <c r="L44" s="130">
        <v>2.4022397099999999</v>
      </c>
      <c r="M44" s="165" t="s">
        <v>185</v>
      </c>
      <c r="N44" s="130">
        <v>38.394141019999999</v>
      </c>
      <c r="O44" s="130">
        <v>4.99564392</v>
      </c>
      <c r="P44" s="130">
        <v>8.4337926299999992</v>
      </c>
      <c r="Q44" s="130">
        <v>9.9342840000000002E-2</v>
      </c>
      <c r="R44" s="130">
        <v>0.30066239</v>
      </c>
      <c r="S44" s="130">
        <v>5.5482419999999998E-2</v>
      </c>
      <c r="T44" s="130">
        <v>1.83700983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3524.9934783200001</v>
      </c>
      <c r="C45" s="130">
        <v>650.37801241</v>
      </c>
      <c r="D45" s="130">
        <v>5.6148999999999999E-4</v>
      </c>
      <c r="E45" s="130">
        <v>1738.80034497</v>
      </c>
      <c r="F45" s="130">
        <v>6.2527239999999998E-2</v>
      </c>
      <c r="G45" s="130">
        <v>4.9573455900000001</v>
      </c>
      <c r="H45" s="130">
        <v>142.95858867999999</v>
      </c>
      <c r="I45" s="130">
        <v>894.17526709000003</v>
      </c>
      <c r="J45" s="130">
        <v>37.047744729999998</v>
      </c>
      <c r="K45" s="130">
        <v>1.2726060100000001</v>
      </c>
      <c r="L45" s="130">
        <v>2.35850399</v>
      </c>
      <c r="M45" s="165" t="s">
        <v>185</v>
      </c>
      <c r="N45" s="130">
        <v>37.185588150000001</v>
      </c>
      <c r="O45" s="130">
        <v>5.1691279799999998</v>
      </c>
      <c r="P45" s="130">
        <v>8.4949282799999999</v>
      </c>
      <c r="Q45" s="130">
        <v>9.6249429999999997E-2</v>
      </c>
      <c r="R45" s="130">
        <v>0.27559162999999998</v>
      </c>
      <c r="S45" s="130">
        <v>6.9004449999999995E-2</v>
      </c>
      <c r="T45" s="130">
        <v>1.6914861999999999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3583.9572621299999</v>
      </c>
      <c r="C46" s="130">
        <v>649.71702361999996</v>
      </c>
      <c r="D46" s="130">
        <v>9.4710000000000006E-5</v>
      </c>
      <c r="E46" s="130">
        <v>1771.2267127299999</v>
      </c>
      <c r="F46" s="130">
        <v>1.7912379999999999E-2</v>
      </c>
      <c r="G46" s="130">
        <v>4.5305848400000004</v>
      </c>
      <c r="H46" s="130">
        <v>139.69884798000001</v>
      </c>
      <c r="I46" s="130">
        <v>920.19090523</v>
      </c>
      <c r="J46" s="130">
        <v>40.997335710000002</v>
      </c>
      <c r="K46" s="130">
        <v>1.0107527199999999</v>
      </c>
      <c r="L46" s="130">
        <v>2.2533722900000002</v>
      </c>
      <c r="M46" s="165" t="s">
        <v>185</v>
      </c>
      <c r="N46" s="130">
        <v>37.218233249999997</v>
      </c>
      <c r="O46" s="130">
        <v>7.2920387</v>
      </c>
      <c r="P46" s="130">
        <v>7.9420230900000002</v>
      </c>
      <c r="Q46" s="130">
        <v>9.3107460000000003E-2</v>
      </c>
      <c r="R46" s="130">
        <v>0.22387065</v>
      </c>
      <c r="S46" s="130">
        <v>5.3725210000000002E-2</v>
      </c>
      <c r="T46" s="130">
        <v>1.4907215599999999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3542.7252960800001</v>
      </c>
      <c r="C47" s="130">
        <v>649.45054701000004</v>
      </c>
      <c r="D47" s="130">
        <v>0.32410317999999999</v>
      </c>
      <c r="E47" s="130">
        <v>1724.7109457399999</v>
      </c>
      <c r="F47" s="130">
        <v>2.9069859999999999E-2</v>
      </c>
      <c r="G47" s="130">
        <v>5.8826191899999998</v>
      </c>
      <c r="H47" s="130">
        <v>142.68652005999999</v>
      </c>
      <c r="I47" s="130">
        <v>907.97315380999999</v>
      </c>
      <c r="J47" s="130">
        <v>37.548689680000003</v>
      </c>
      <c r="K47" s="130">
        <v>1.03150433</v>
      </c>
      <c r="L47" s="130">
        <v>2.2836611000000002</v>
      </c>
      <c r="M47" s="165" t="s">
        <v>185</v>
      </c>
      <c r="N47" s="130">
        <v>36.348392349999997</v>
      </c>
      <c r="O47" s="130">
        <v>30.18428127</v>
      </c>
      <c r="P47" s="130">
        <v>2.4464721800000002</v>
      </c>
      <c r="Q47" s="130">
        <v>9.0002260000000001E-2</v>
      </c>
      <c r="R47" s="130">
        <v>0.18994001999999999</v>
      </c>
      <c r="S47" s="130">
        <v>5.5321870000000002E-2</v>
      </c>
      <c r="T47" s="130">
        <v>1.4900721699999999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3928.6706273899999</v>
      </c>
      <c r="C48" s="130">
        <v>692.09826895000003</v>
      </c>
      <c r="D48" s="130">
        <v>0.58544618000000004</v>
      </c>
      <c r="E48" s="130">
        <v>2018.23570513</v>
      </c>
      <c r="F48" s="130">
        <v>0.57440687999999995</v>
      </c>
      <c r="G48" s="130">
        <v>5.8156407699999999</v>
      </c>
      <c r="H48" s="130">
        <v>153.50131614</v>
      </c>
      <c r="I48" s="130">
        <v>942.23777771000005</v>
      </c>
      <c r="J48" s="130">
        <v>40.098896029999999</v>
      </c>
      <c r="K48" s="130">
        <v>1.00433353</v>
      </c>
      <c r="L48" s="130">
        <v>2.0256250900000001</v>
      </c>
      <c r="M48" s="165" t="s">
        <v>185</v>
      </c>
      <c r="N48" s="130">
        <v>36.814762309999999</v>
      </c>
      <c r="O48" s="130">
        <v>30.3520124</v>
      </c>
      <c r="P48" s="130">
        <v>2.7426983300000001</v>
      </c>
      <c r="Q48" s="130">
        <v>9.1295020000000005E-2</v>
      </c>
      <c r="R48" s="130">
        <v>0.98152466000000005</v>
      </c>
      <c r="S48" s="130">
        <v>6.6314219999999993E-2</v>
      </c>
      <c r="T48" s="130">
        <v>1.44460404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4051.2320610699999</v>
      </c>
      <c r="C49" s="130">
        <v>720.86773320999998</v>
      </c>
      <c r="D49" s="130">
        <v>0.38612004999999999</v>
      </c>
      <c r="E49" s="130">
        <v>2143.05565299</v>
      </c>
      <c r="F49" s="130">
        <v>1.15651215</v>
      </c>
      <c r="G49" s="130">
        <v>6.0725262000000004</v>
      </c>
      <c r="H49" s="130">
        <v>162.54494292000001</v>
      </c>
      <c r="I49" s="130">
        <v>905.09649029000002</v>
      </c>
      <c r="J49" s="130">
        <v>37.03379185</v>
      </c>
      <c r="K49" s="130">
        <v>0.90507110000000002</v>
      </c>
      <c r="L49" s="130">
        <v>2.3025837299999998</v>
      </c>
      <c r="M49" s="165" t="s">
        <v>185</v>
      </c>
      <c r="N49" s="130">
        <v>36.111903560000002</v>
      </c>
      <c r="O49" s="130">
        <v>30.2037339</v>
      </c>
      <c r="P49" s="130">
        <v>3.30125768</v>
      </c>
      <c r="Q49" s="130">
        <v>8.9248079999999994E-2</v>
      </c>
      <c r="R49" s="130">
        <v>0.95030227</v>
      </c>
      <c r="S49" s="130">
        <v>6.8219000000000002E-2</v>
      </c>
      <c r="T49" s="130">
        <v>1.0859720900000001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4078.95404706</v>
      </c>
      <c r="C50" s="130">
        <v>725.09043709000002</v>
      </c>
      <c r="D50" s="130">
        <v>0.2037709</v>
      </c>
      <c r="E50" s="130">
        <v>2164.2968056</v>
      </c>
      <c r="F50" s="130">
        <v>0.70038588999999996</v>
      </c>
      <c r="G50" s="130">
        <v>4.0004879400000002</v>
      </c>
      <c r="H50" s="130">
        <v>161.86553402999999</v>
      </c>
      <c r="I50" s="130">
        <v>914.14198154999997</v>
      </c>
      <c r="J50" s="130">
        <v>36.681789960000003</v>
      </c>
      <c r="K50" s="130">
        <v>0.80183853000000005</v>
      </c>
      <c r="L50" s="130">
        <v>2.0842824000000002</v>
      </c>
      <c r="M50" s="165" t="s">
        <v>185</v>
      </c>
      <c r="N50" s="130">
        <v>33.879745130000003</v>
      </c>
      <c r="O50" s="130">
        <v>30.125967060000001</v>
      </c>
      <c r="P50" s="130">
        <v>3.2108536499999998</v>
      </c>
      <c r="Q50" s="130">
        <v>8.828577E-2</v>
      </c>
      <c r="R50" s="130">
        <v>0.93166766000000001</v>
      </c>
      <c r="S50" s="130">
        <v>7.0065020000000006E-2</v>
      </c>
      <c r="T50" s="130">
        <v>0.78014888000000004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4057.2699506600002</v>
      </c>
      <c r="C51" s="130">
        <v>739.99418804000004</v>
      </c>
      <c r="D51" s="130">
        <v>0.15288908000000001</v>
      </c>
      <c r="E51" s="130">
        <v>2097.5551971499999</v>
      </c>
      <c r="F51" s="130">
        <v>2.336966E-2</v>
      </c>
      <c r="G51" s="130">
        <v>3.9335937599999999</v>
      </c>
      <c r="H51" s="130">
        <v>162.47411373</v>
      </c>
      <c r="I51" s="130">
        <v>946.71781342999998</v>
      </c>
      <c r="J51" s="130">
        <v>34.367614230000001</v>
      </c>
      <c r="K51" s="130">
        <v>0.82266214000000004</v>
      </c>
      <c r="L51" s="130">
        <v>1.7294067799999999</v>
      </c>
      <c r="M51" s="165" t="s">
        <v>185</v>
      </c>
      <c r="N51" s="130">
        <v>34.143039659999999</v>
      </c>
      <c r="O51" s="130">
        <v>30.229028289999999</v>
      </c>
      <c r="P51" s="130">
        <v>3.40250238</v>
      </c>
      <c r="Q51" s="130">
        <v>7.7598799999999996E-2</v>
      </c>
      <c r="R51" s="130">
        <v>0.94720256000000003</v>
      </c>
      <c r="S51" s="130">
        <v>7.2065019999999994E-2</v>
      </c>
      <c r="T51" s="130">
        <v>0.62766595000000003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4038.0166814600002</v>
      </c>
      <c r="C52" s="130">
        <v>762.60018814</v>
      </c>
      <c r="D52" s="130">
        <v>5.1759489999999998E-2</v>
      </c>
      <c r="E52" s="130">
        <v>2039.6718862099999</v>
      </c>
      <c r="F52" s="130">
        <v>3.789294E-2</v>
      </c>
      <c r="G52" s="130">
        <v>4.6218958499999996</v>
      </c>
      <c r="H52" s="130">
        <v>162.59990234</v>
      </c>
      <c r="I52" s="130">
        <v>991.52224307999995</v>
      </c>
      <c r="J52" s="130">
        <v>33.132021809999998</v>
      </c>
      <c r="K52" s="130">
        <v>0.79967933999999996</v>
      </c>
      <c r="L52" s="130">
        <v>0.98176872000000004</v>
      </c>
      <c r="M52" s="165" t="s">
        <v>185</v>
      </c>
      <c r="N52" s="130">
        <v>32.011117159999998</v>
      </c>
      <c r="O52" s="130">
        <v>4.7157804700000003</v>
      </c>
      <c r="P52" s="130">
        <v>3.8168727200000001</v>
      </c>
      <c r="Q52" s="130">
        <v>7.4455489999999999E-2</v>
      </c>
      <c r="R52" s="130">
        <v>0.91110698999999995</v>
      </c>
      <c r="S52" s="130">
        <v>7.7637789999999998E-2</v>
      </c>
      <c r="T52" s="130">
        <v>0.39047292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3789.1257384700002</v>
      </c>
      <c r="C53" s="130">
        <v>787.49050331000001</v>
      </c>
      <c r="D53" s="130">
        <v>3.6442000000000001E-4</v>
      </c>
      <c r="E53" s="130">
        <v>1771.67023369</v>
      </c>
      <c r="F53" s="130">
        <v>1.9567029999999999E-2</v>
      </c>
      <c r="G53" s="130">
        <v>4.8364507400000001</v>
      </c>
      <c r="H53" s="130">
        <v>163.5271717</v>
      </c>
      <c r="I53" s="130">
        <v>988.19477399000004</v>
      </c>
      <c r="J53" s="130">
        <v>33.222446329999997</v>
      </c>
      <c r="K53" s="130">
        <v>0.77310698</v>
      </c>
      <c r="L53" s="130">
        <v>0.73358478999999999</v>
      </c>
      <c r="M53" s="165" t="s">
        <v>185</v>
      </c>
      <c r="N53" s="130">
        <v>30.26730555</v>
      </c>
      <c r="O53" s="130">
        <v>3.5158407700000001</v>
      </c>
      <c r="P53" s="130">
        <v>3.5857023400000001</v>
      </c>
      <c r="Q53" s="130">
        <v>7.137106E-2</v>
      </c>
      <c r="R53" s="130">
        <v>0.82165705</v>
      </c>
      <c r="S53" s="130">
        <v>7.6318059999999993E-2</v>
      </c>
      <c r="T53" s="130">
        <v>0.31934066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3990.4145779300002</v>
      </c>
      <c r="C54" s="130">
        <v>781.99915543999998</v>
      </c>
      <c r="D54" s="130">
        <v>0</v>
      </c>
      <c r="E54" s="130">
        <v>1926.4643707099999</v>
      </c>
      <c r="F54" s="130">
        <v>2.4851890000000001E-2</v>
      </c>
      <c r="G54" s="130">
        <v>4.7086894399999997</v>
      </c>
      <c r="H54" s="130">
        <v>171.87321845</v>
      </c>
      <c r="I54" s="130">
        <v>1038.6420449</v>
      </c>
      <c r="J54" s="130">
        <v>27.046475220000001</v>
      </c>
      <c r="K54" s="130">
        <v>0.73375893000000003</v>
      </c>
      <c r="L54" s="130">
        <v>0.88965720999999998</v>
      </c>
      <c r="M54" s="165" t="s">
        <v>185</v>
      </c>
      <c r="N54" s="130">
        <v>29.62918049</v>
      </c>
      <c r="O54" s="130">
        <v>3.24871226</v>
      </c>
      <c r="P54" s="130">
        <v>3.8888587399999999</v>
      </c>
      <c r="Q54" s="130">
        <v>6.8267220000000003E-2</v>
      </c>
      <c r="R54" s="130">
        <v>0.85440853000000005</v>
      </c>
      <c r="S54" s="130">
        <v>8.331152E-2</v>
      </c>
      <c r="T54" s="130">
        <v>0.25961698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3925.2462704599998</v>
      </c>
      <c r="C55" s="130">
        <v>797.17454253999995</v>
      </c>
      <c r="D55" s="130">
        <v>0</v>
      </c>
      <c r="E55" s="130">
        <v>1899.48707915</v>
      </c>
      <c r="F55" s="130">
        <v>0.13412203</v>
      </c>
      <c r="G55" s="130">
        <v>4.6592909300000001</v>
      </c>
      <c r="H55" s="130">
        <v>163.74429118</v>
      </c>
      <c r="I55" s="130">
        <v>995.46483065999996</v>
      </c>
      <c r="J55" s="130">
        <v>25.228924079999999</v>
      </c>
      <c r="K55" s="130">
        <v>0.44980419999999999</v>
      </c>
      <c r="L55" s="130">
        <v>0.66965050999999998</v>
      </c>
      <c r="M55" s="165" t="s">
        <v>185</v>
      </c>
      <c r="N55" s="130">
        <v>29.9004677</v>
      </c>
      <c r="O55" s="130">
        <v>3.87580401</v>
      </c>
      <c r="P55" s="130">
        <v>3.3497182699999999</v>
      </c>
      <c r="Q55" s="130">
        <v>6.5132090000000004E-2</v>
      </c>
      <c r="R55" s="130">
        <v>0.73143221000000003</v>
      </c>
      <c r="S55" s="130">
        <v>8.056982E-2</v>
      </c>
      <c r="T55" s="130">
        <v>0.23061108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3930.7342147899999</v>
      </c>
      <c r="C56" s="130">
        <v>774.30640158000006</v>
      </c>
      <c r="D56" s="130">
        <v>0</v>
      </c>
      <c r="E56" s="130">
        <v>1921.9773312299999</v>
      </c>
      <c r="F56" s="130">
        <v>0.81511217999999996</v>
      </c>
      <c r="G56" s="130">
        <v>4.2152502500000004</v>
      </c>
      <c r="H56" s="130">
        <v>161.30100426999999</v>
      </c>
      <c r="I56" s="130">
        <v>1004.9243897</v>
      </c>
      <c r="J56" s="130">
        <v>25.532285309999999</v>
      </c>
      <c r="K56" s="130">
        <v>0.44547353000000001</v>
      </c>
      <c r="L56" s="130">
        <v>0.58079457000000001</v>
      </c>
      <c r="M56" s="165" t="s">
        <v>185</v>
      </c>
      <c r="N56" s="130">
        <v>28.514517219999998</v>
      </c>
      <c r="O56" s="130">
        <v>3.8979648400000002</v>
      </c>
      <c r="P56" s="130">
        <v>2.8764227500000001</v>
      </c>
      <c r="Q56" s="130">
        <v>6.2055449999999998E-2</v>
      </c>
      <c r="R56" s="130">
        <v>0.93738827000000002</v>
      </c>
      <c r="S56" s="130">
        <v>8.2729200000000003E-2</v>
      </c>
      <c r="T56" s="130">
        <v>0.26509443999999999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4113.1988561099997</v>
      </c>
      <c r="C57" s="130">
        <v>786.12839830999997</v>
      </c>
      <c r="D57" s="130">
        <v>0</v>
      </c>
      <c r="E57" s="130">
        <v>2014.4046026200001</v>
      </c>
      <c r="F57" s="130">
        <v>0.67730378999999996</v>
      </c>
      <c r="G57" s="130">
        <v>4.4588245000000004</v>
      </c>
      <c r="H57" s="130">
        <v>169.61037856999999</v>
      </c>
      <c r="I57" s="130">
        <v>1072.10515412</v>
      </c>
      <c r="J57" s="130">
        <v>27.580401259999999</v>
      </c>
      <c r="K57" s="130">
        <v>0.42250868000000003</v>
      </c>
      <c r="L57" s="130">
        <v>0.58289835999999995</v>
      </c>
      <c r="M57" s="165" t="s">
        <v>185</v>
      </c>
      <c r="N57" s="130">
        <v>28.67470003</v>
      </c>
      <c r="O57" s="130">
        <v>3.8138913099999998</v>
      </c>
      <c r="P57" s="130">
        <v>2.38841123</v>
      </c>
      <c r="Q57" s="130">
        <v>6.8259329999999993E-2</v>
      </c>
      <c r="R57" s="130">
        <v>1.2869365500000001</v>
      </c>
      <c r="S57" s="130">
        <v>8.4687650000000003E-2</v>
      </c>
      <c r="T57" s="130">
        <v>0.91149979999999997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4332.43955826</v>
      </c>
      <c r="C58" s="130">
        <v>785.28784249</v>
      </c>
      <c r="D58" s="130">
        <v>6.8851019999999999E-2</v>
      </c>
      <c r="E58" s="130">
        <v>2080.1367090399999</v>
      </c>
      <c r="F58" s="130">
        <v>5.6827043100000001</v>
      </c>
      <c r="G58" s="130">
        <v>4.7353576300000002</v>
      </c>
      <c r="H58" s="130">
        <v>172.42933088999999</v>
      </c>
      <c r="I58" s="130">
        <v>1181.9059056999999</v>
      </c>
      <c r="J58" s="130">
        <v>27.829083489999999</v>
      </c>
      <c r="K58" s="130">
        <v>0.43557322999999998</v>
      </c>
      <c r="L58" s="130">
        <v>0.68017872999999995</v>
      </c>
      <c r="M58" s="165" t="s">
        <v>185</v>
      </c>
      <c r="N58" s="130">
        <v>27.974195869999999</v>
      </c>
      <c r="O58" s="130">
        <v>39.526287549999999</v>
      </c>
      <c r="P58" s="130">
        <v>2.0633515500000001</v>
      </c>
      <c r="Q58" s="130">
        <v>5.5921520000000002E-2</v>
      </c>
      <c r="R58" s="130">
        <v>1.33097048</v>
      </c>
      <c r="S58" s="130">
        <v>8.6995340000000004E-2</v>
      </c>
      <c r="T58" s="130">
        <v>2.2102994200000001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4377.08182459</v>
      </c>
      <c r="C59" s="130">
        <v>821.30317201000003</v>
      </c>
      <c r="D59" s="130">
        <v>0.54086018999999996</v>
      </c>
      <c r="E59" s="130">
        <v>2167.5875256099998</v>
      </c>
      <c r="F59" s="130">
        <v>1.4127515100000001</v>
      </c>
      <c r="G59" s="130">
        <v>5.6966835500000004</v>
      </c>
      <c r="H59" s="130">
        <v>173.39463567000001</v>
      </c>
      <c r="I59" s="130">
        <v>1105.70470836</v>
      </c>
      <c r="J59" s="130">
        <v>27.579515390000001</v>
      </c>
      <c r="K59" s="130">
        <v>0.52933189999999997</v>
      </c>
      <c r="L59" s="130">
        <v>0.66867297000000003</v>
      </c>
      <c r="M59" s="165" t="s">
        <v>185</v>
      </c>
      <c r="N59" s="130">
        <v>27.320211830000002</v>
      </c>
      <c r="O59" s="130">
        <v>39.490278699999998</v>
      </c>
      <c r="P59" s="130">
        <v>1.70812305</v>
      </c>
      <c r="Q59" s="130">
        <v>5.2742570000000003E-2</v>
      </c>
      <c r="R59" s="130">
        <v>1.07929623</v>
      </c>
      <c r="S59" s="130">
        <v>8.9073360000000004E-2</v>
      </c>
      <c r="T59" s="130">
        <v>2.9242416900000001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5635.4031179499998</v>
      </c>
      <c r="C60" s="130">
        <v>869.41717415999995</v>
      </c>
      <c r="D60" s="130">
        <v>0.44639132999999998</v>
      </c>
      <c r="E60" s="130">
        <v>2949.31064062</v>
      </c>
      <c r="F60" s="130">
        <v>2.45917941</v>
      </c>
      <c r="G60" s="130">
        <v>4.4607693499999996</v>
      </c>
      <c r="H60" s="130">
        <v>230.09333683</v>
      </c>
      <c r="I60" s="130">
        <v>1477.8010677300001</v>
      </c>
      <c r="J60" s="130">
        <v>27.050644429999998</v>
      </c>
      <c r="K60" s="130">
        <v>0.56395784000000004</v>
      </c>
      <c r="L60" s="130">
        <v>0.59363648999999996</v>
      </c>
      <c r="M60" s="165" t="s">
        <v>185</v>
      </c>
      <c r="N60" s="130">
        <v>28.83574737</v>
      </c>
      <c r="O60" s="130">
        <v>39.227603520000002</v>
      </c>
      <c r="P60" s="130">
        <v>1.74115643</v>
      </c>
      <c r="Q60" s="130">
        <v>5.9377510000000001E-2</v>
      </c>
      <c r="R60" s="130">
        <v>1.36523694</v>
      </c>
      <c r="S60" s="130">
        <v>9.1031810000000005E-2</v>
      </c>
      <c r="T60" s="130">
        <v>1.88616618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4945.4705940800004</v>
      </c>
      <c r="C61" s="130">
        <v>768.46329720999995</v>
      </c>
      <c r="D61" s="130">
        <v>0.41464951999999999</v>
      </c>
      <c r="E61" s="130">
        <v>2590.4204191499998</v>
      </c>
      <c r="F61" s="130">
        <v>2.1349849999999999</v>
      </c>
      <c r="G61" s="130">
        <v>4.3214006500000002</v>
      </c>
      <c r="H61" s="130">
        <v>203.87648125000001</v>
      </c>
      <c r="I61" s="130">
        <v>1277.9411191700001</v>
      </c>
      <c r="J61" s="130">
        <v>26.853503570000001</v>
      </c>
      <c r="K61" s="130">
        <v>0.55507751000000005</v>
      </c>
      <c r="L61" s="130">
        <v>0.39189405999999999</v>
      </c>
      <c r="M61" s="165" t="s">
        <v>185</v>
      </c>
      <c r="N61" s="130">
        <v>27.803387229999998</v>
      </c>
      <c r="O61" s="130">
        <v>37.405122810000002</v>
      </c>
      <c r="P61" s="130">
        <v>1.7320068900000001</v>
      </c>
      <c r="Q61" s="130">
        <v>4.6560959999999998E-2</v>
      </c>
      <c r="R61" s="130">
        <v>1.01351711</v>
      </c>
      <c r="S61" s="130">
        <v>0.10568996999999999</v>
      </c>
      <c r="T61" s="130">
        <v>1.9914820200000001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4562.9574740999997</v>
      </c>
      <c r="C62" s="130">
        <v>734.33474406000005</v>
      </c>
      <c r="D62" s="130">
        <v>0.48950191999999998</v>
      </c>
      <c r="E62" s="130">
        <v>2385.7931677900001</v>
      </c>
      <c r="F62" s="130">
        <v>0.28582702999999998</v>
      </c>
      <c r="G62" s="130">
        <v>3.76155602</v>
      </c>
      <c r="H62" s="130">
        <v>190.52768961000001</v>
      </c>
      <c r="I62" s="130">
        <v>1183.60050327</v>
      </c>
      <c r="J62" s="130">
        <v>31.129706469999999</v>
      </c>
      <c r="K62" s="130">
        <v>0.52885451999999999</v>
      </c>
      <c r="L62" s="130">
        <v>0.30816328999999998</v>
      </c>
      <c r="M62" s="165" t="s">
        <v>185</v>
      </c>
      <c r="N62" s="130">
        <v>26.421311190000001</v>
      </c>
      <c r="O62" s="130">
        <v>2.5215787399999998</v>
      </c>
      <c r="P62" s="130">
        <v>1.75633668</v>
      </c>
      <c r="Q62" s="130">
        <v>4.340521E-2</v>
      </c>
      <c r="R62" s="130">
        <v>0.98596048000000003</v>
      </c>
      <c r="S62" s="130">
        <v>0.12149342</v>
      </c>
      <c r="T62" s="130">
        <v>0.34767439999999999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4593.9300502799997</v>
      </c>
      <c r="C63" s="130">
        <v>747.82805795000002</v>
      </c>
      <c r="D63" s="130">
        <v>0.38883067999999998</v>
      </c>
      <c r="E63" s="130">
        <v>2402.21728897</v>
      </c>
      <c r="F63" s="130">
        <v>0.10051367999999999</v>
      </c>
      <c r="G63" s="130">
        <v>3.1157004700000002</v>
      </c>
      <c r="H63" s="130">
        <v>190.32323163000001</v>
      </c>
      <c r="I63" s="130">
        <v>1188.5804207799999</v>
      </c>
      <c r="J63" s="130">
        <v>30.66954505</v>
      </c>
      <c r="K63" s="130">
        <v>0.41614272000000002</v>
      </c>
      <c r="L63" s="130">
        <v>0.38314588999999999</v>
      </c>
      <c r="M63" s="165" t="s">
        <v>185</v>
      </c>
      <c r="N63" s="130">
        <v>23.019176250000001</v>
      </c>
      <c r="O63" s="130">
        <v>2.8350965700000001</v>
      </c>
      <c r="P63" s="130">
        <v>2.3887574100000002</v>
      </c>
      <c r="Q63" s="130">
        <v>4.0391459999999997E-2</v>
      </c>
      <c r="R63" s="130">
        <v>1.1605964600000001</v>
      </c>
      <c r="S63" s="130">
        <v>0.10038606</v>
      </c>
      <c r="T63" s="130">
        <v>0.36276825000000001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4477.0987107399997</v>
      </c>
      <c r="C64" s="130">
        <v>757.65391</v>
      </c>
      <c r="D64" s="130">
        <v>0.18572055000000001</v>
      </c>
      <c r="E64" s="130">
        <v>2273.1691485199999</v>
      </c>
      <c r="F64" s="130">
        <v>2.5905878800000002</v>
      </c>
      <c r="G64" s="130">
        <v>0.85934922999999996</v>
      </c>
      <c r="H64" s="130">
        <v>189.57086655000001</v>
      </c>
      <c r="I64" s="130">
        <v>1192.8762581999999</v>
      </c>
      <c r="J64" s="130">
        <v>31.78422269</v>
      </c>
      <c r="K64" s="130">
        <v>0.41755333</v>
      </c>
      <c r="L64" s="130">
        <v>0.33719166</v>
      </c>
      <c r="M64" s="165" t="s">
        <v>185</v>
      </c>
      <c r="N64" s="130">
        <v>22.282202160000001</v>
      </c>
      <c r="O64" s="130">
        <v>1.6272887300000001</v>
      </c>
      <c r="P64" s="130">
        <v>1.9556091</v>
      </c>
      <c r="Q64" s="130">
        <v>3.720031E-2</v>
      </c>
      <c r="R64" s="130">
        <v>1.16879296</v>
      </c>
      <c r="S64" s="130">
        <v>0.11106902</v>
      </c>
      <c r="T64" s="130">
        <v>0.47173985000000002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4490.8512706800002</v>
      </c>
      <c r="C65" s="130">
        <v>747.00196096000002</v>
      </c>
      <c r="D65" s="130">
        <v>1.45973E-3</v>
      </c>
      <c r="E65" s="130">
        <v>2352.2369090000002</v>
      </c>
      <c r="F65" s="130">
        <v>2.9109091500000002</v>
      </c>
      <c r="G65" s="130">
        <v>1.1643379899999999</v>
      </c>
      <c r="H65" s="130">
        <v>176.26190241</v>
      </c>
      <c r="I65" s="130">
        <v>1154.51709981</v>
      </c>
      <c r="J65" s="130">
        <v>30.42162484</v>
      </c>
      <c r="K65" s="130">
        <v>0.45246525999999998</v>
      </c>
      <c r="L65" s="130">
        <v>0.27236874</v>
      </c>
      <c r="M65" s="165" t="s">
        <v>185</v>
      </c>
      <c r="N65" s="130">
        <v>20.7849009</v>
      </c>
      <c r="O65" s="130">
        <v>1.5539936700000001</v>
      </c>
      <c r="P65" s="130">
        <v>1.76842067</v>
      </c>
      <c r="Q65" s="130">
        <v>3.4108640000000003E-2</v>
      </c>
      <c r="R65" s="130">
        <v>1.09010824</v>
      </c>
      <c r="S65" s="130">
        <v>0.10181055</v>
      </c>
      <c r="T65" s="130">
        <v>0.27689012000000002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4330.4524982399998</v>
      </c>
      <c r="C66" s="130">
        <v>743.24742936999996</v>
      </c>
      <c r="D66" s="130">
        <v>0</v>
      </c>
      <c r="E66" s="130">
        <v>2293.2995147199999</v>
      </c>
      <c r="F66" s="130">
        <v>0.61372444000000004</v>
      </c>
      <c r="G66" s="130">
        <v>1.56908973</v>
      </c>
      <c r="H66" s="130">
        <v>158.49008334000001</v>
      </c>
      <c r="I66" s="130">
        <v>1080.63734548</v>
      </c>
      <c r="J66" s="130">
        <v>29.237490319999999</v>
      </c>
      <c r="K66" s="130">
        <v>0.29755828000000001</v>
      </c>
      <c r="L66" s="130">
        <v>0.43703510000000001</v>
      </c>
      <c r="M66" s="165" t="s">
        <v>185</v>
      </c>
      <c r="N66" s="130">
        <v>17.747020469999999</v>
      </c>
      <c r="O66" s="130">
        <v>1.3540260799999999</v>
      </c>
      <c r="P66" s="130">
        <v>2.1881694999999999</v>
      </c>
      <c r="Q66" s="130">
        <v>3.107217E-2</v>
      </c>
      <c r="R66" s="130">
        <v>0.94893768999999994</v>
      </c>
      <c r="S66" s="130">
        <v>0.10392105</v>
      </c>
      <c r="T66" s="130">
        <v>0.25008049999999998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4521.3115885200004</v>
      </c>
      <c r="C67" s="130">
        <v>824.07994549</v>
      </c>
      <c r="D67" s="130">
        <v>0</v>
      </c>
      <c r="E67" s="130">
        <v>2380.0403778899999</v>
      </c>
      <c r="F67" s="130">
        <v>9.4813799999999993E-3</v>
      </c>
      <c r="G67" s="130">
        <v>1.29032309</v>
      </c>
      <c r="H67" s="130">
        <v>155.61845087</v>
      </c>
      <c r="I67" s="130">
        <v>1106.9455198000001</v>
      </c>
      <c r="J67" s="130">
        <v>30.397850170000002</v>
      </c>
      <c r="K67" s="130">
        <v>0.18463067</v>
      </c>
      <c r="L67" s="130">
        <v>0.46157088000000002</v>
      </c>
      <c r="M67" s="165" t="s">
        <v>185</v>
      </c>
      <c r="N67" s="130">
        <v>17.126951259999998</v>
      </c>
      <c r="O67" s="130">
        <v>0.96688889</v>
      </c>
      <c r="P67" s="130">
        <v>2.90124637</v>
      </c>
      <c r="Q67" s="130">
        <v>2.7886009999999999E-2</v>
      </c>
      <c r="R67" s="130">
        <v>0.85553484999999996</v>
      </c>
      <c r="S67" s="130">
        <v>0.11375763999999999</v>
      </c>
      <c r="T67" s="130">
        <v>0.29117325999999999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4701.3050243099997</v>
      </c>
      <c r="C68" s="130">
        <v>812.35890428000005</v>
      </c>
      <c r="D68" s="130">
        <v>0</v>
      </c>
      <c r="E68" s="130">
        <v>2533.19537042</v>
      </c>
      <c r="F68" s="130">
        <v>1.7090910100000001</v>
      </c>
      <c r="G68" s="130">
        <v>3.1914077199999999</v>
      </c>
      <c r="H68" s="130">
        <v>142.73247204</v>
      </c>
      <c r="I68" s="130">
        <v>1158.1556215200001</v>
      </c>
      <c r="J68" s="130">
        <v>29.130066490000001</v>
      </c>
      <c r="K68" s="130">
        <v>0.21368685000000001</v>
      </c>
      <c r="L68" s="130">
        <v>0.26426024999999997</v>
      </c>
      <c r="M68" s="165" t="s">
        <v>185</v>
      </c>
      <c r="N68" s="130">
        <v>15.901619609999999</v>
      </c>
      <c r="O68" s="130">
        <v>1.08491296</v>
      </c>
      <c r="P68" s="130">
        <v>2.07269514</v>
      </c>
      <c r="Q68" s="130">
        <v>2.479576E-2</v>
      </c>
      <c r="R68" s="130">
        <v>0.94110130000000003</v>
      </c>
      <c r="S68" s="130">
        <v>0.11670132</v>
      </c>
      <c r="T68" s="130">
        <v>0.21231764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4912.9356035800001</v>
      </c>
      <c r="C69" s="130">
        <v>797.23245471999996</v>
      </c>
      <c r="D69" s="130">
        <v>4.9707710000000002E-2</v>
      </c>
      <c r="E69" s="130">
        <v>2615.06578631</v>
      </c>
      <c r="F69" s="130">
        <v>0.69111206000000003</v>
      </c>
      <c r="G69" s="130">
        <v>2.2128546299999998</v>
      </c>
      <c r="H69" s="130">
        <v>148.43906787</v>
      </c>
      <c r="I69" s="130">
        <v>1299.41953586</v>
      </c>
      <c r="J69" s="130">
        <v>30.611079799999999</v>
      </c>
      <c r="K69" s="130">
        <v>0.18183809000000001</v>
      </c>
      <c r="L69" s="130">
        <v>0.23251147</v>
      </c>
      <c r="M69" s="165" t="s">
        <v>185</v>
      </c>
      <c r="N69" s="130">
        <v>15.05949056</v>
      </c>
      <c r="O69" s="130">
        <v>1.4747290900000001</v>
      </c>
      <c r="P69" s="130">
        <v>1.1855496400000001</v>
      </c>
      <c r="Q69" s="130">
        <v>2.1678340000000001E-2</v>
      </c>
      <c r="R69" s="130">
        <v>0.82007821000000003</v>
      </c>
      <c r="S69" s="130">
        <v>0.11027222</v>
      </c>
      <c r="T69" s="130">
        <v>0.127857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4650.72902522</v>
      </c>
      <c r="C70" s="130">
        <v>869.70341847999998</v>
      </c>
      <c r="D70" s="130">
        <v>0</v>
      </c>
      <c r="E70" s="130">
        <v>2410.54567378</v>
      </c>
      <c r="F70" s="130">
        <v>3.9941240499999999</v>
      </c>
      <c r="G70" s="130">
        <v>2.3145927999999998</v>
      </c>
      <c r="H70" s="130">
        <v>134.43416980999999</v>
      </c>
      <c r="I70" s="130">
        <v>1181.8933907000001</v>
      </c>
      <c r="J70" s="130">
        <v>29.800816999999999</v>
      </c>
      <c r="K70" s="130">
        <v>0.20210220000000001</v>
      </c>
      <c r="L70" s="130">
        <v>0.36000069000000001</v>
      </c>
      <c r="M70" s="165" t="s">
        <v>185</v>
      </c>
      <c r="N70" s="130">
        <v>13.73339069</v>
      </c>
      <c r="O70" s="130">
        <v>1.11326328</v>
      </c>
      <c r="P70" s="130">
        <v>1.5346421400000001</v>
      </c>
      <c r="Q70" s="130">
        <v>1.8582629999999999E-2</v>
      </c>
      <c r="R70" s="130">
        <v>0.74457346999999996</v>
      </c>
      <c r="S70" s="130">
        <v>6.9380979999999995E-2</v>
      </c>
      <c r="T70" s="130">
        <v>0.26690251999999998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4644.7275727400001</v>
      </c>
      <c r="C71" s="130">
        <v>871.87661381999999</v>
      </c>
      <c r="D71" s="130">
        <v>0</v>
      </c>
      <c r="E71" s="130">
        <v>2399.0074800299999</v>
      </c>
      <c r="F71" s="130">
        <v>0.18505774999999999</v>
      </c>
      <c r="G71" s="130">
        <v>2.5905913100000002</v>
      </c>
      <c r="H71" s="130">
        <v>141.28623046000001</v>
      </c>
      <c r="I71" s="130">
        <v>1186.64451493</v>
      </c>
      <c r="J71" s="130">
        <v>28.38341892</v>
      </c>
      <c r="K71" s="130">
        <v>0.18657852</v>
      </c>
      <c r="L71" s="130">
        <v>0.17149415000000001</v>
      </c>
      <c r="M71" s="165" t="s">
        <v>185</v>
      </c>
      <c r="N71" s="130">
        <v>11.82522037</v>
      </c>
      <c r="O71" s="130">
        <v>0.68034742999999998</v>
      </c>
      <c r="P71" s="130">
        <v>0.86107769999999995</v>
      </c>
      <c r="Q71" s="130">
        <v>1.5478789999999999E-2</v>
      </c>
      <c r="R71" s="130">
        <v>0.69540968999999997</v>
      </c>
      <c r="S71" s="130">
        <v>8.2067920000000003E-2</v>
      </c>
      <c r="T71" s="130">
        <v>0.23599095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4623.3809822599997</v>
      </c>
      <c r="C72" s="130">
        <v>857.48204375</v>
      </c>
      <c r="D72" s="130">
        <v>3.3255050000000001E-2</v>
      </c>
      <c r="E72" s="130">
        <v>2336.2648579000002</v>
      </c>
      <c r="F72" s="130">
        <v>2.0981585100000002</v>
      </c>
      <c r="G72" s="130">
        <v>2.0881545400000001</v>
      </c>
      <c r="H72" s="130">
        <v>149.53988826</v>
      </c>
      <c r="I72" s="130">
        <v>1175.19106149</v>
      </c>
      <c r="J72" s="130">
        <v>32.685858410000002</v>
      </c>
      <c r="K72" s="130">
        <v>0.19589217</v>
      </c>
      <c r="L72" s="130">
        <v>0.19891244</v>
      </c>
      <c r="M72" s="165" t="s">
        <v>185</v>
      </c>
      <c r="N72" s="130">
        <v>64.660903340000004</v>
      </c>
      <c r="O72" s="130">
        <v>0.74630163000000005</v>
      </c>
      <c r="P72" s="130">
        <v>1.03292614</v>
      </c>
      <c r="Q72" s="130">
        <v>1.236139E-2</v>
      </c>
      <c r="R72" s="130">
        <v>0.68141468999999999</v>
      </c>
      <c r="S72" s="130">
        <v>7.2278239999999994E-2</v>
      </c>
      <c r="T72" s="130">
        <v>0.39671431000000001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4003.7585132200002</v>
      </c>
      <c r="C73" s="130">
        <v>699.59255156999996</v>
      </c>
      <c r="D73" s="130">
        <v>0.18643443000000001</v>
      </c>
      <c r="E73" s="130">
        <v>1929.52128232</v>
      </c>
      <c r="F73" s="130">
        <v>1.27859195</v>
      </c>
      <c r="G73" s="130">
        <v>2.1627068600000001</v>
      </c>
      <c r="H73" s="130">
        <v>142.91829419000001</v>
      </c>
      <c r="I73" s="130">
        <v>1129.1950070299999</v>
      </c>
      <c r="J73" s="130">
        <v>28.844250339999999</v>
      </c>
      <c r="K73" s="130">
        <v>0.23201404</v>
      </c>
      <c r="L73" s="130">
        <v>0.33919297999999998</v>
      </c>
      <c r="M73" s="165" t="s">
        <v>185</v>
      </c>
      <c r="N73" s="130">
        <v>64.129206600000003</v>
      </c>
      <c r="O73" s="130">
        <v>0.68278525000000001</v>
      </c>
      <c r="P73" s="130">
        <v>3.26338178</v>
      </c>
      <c r="Q73" s="130">
        <v>9.2670300000000008E-3</v>
      </c>
      <c r="R73" s="130">
        <v>0.65343711999999998</v>
      </c>
      <c r="S73" s="130">
        <v>7.7223109999999998E-2</v>
      </c>
      <c r="T73" s="130">
        <v>0.67288661999999999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3773.976318</v>
      </c>
      <c r="C74" s="130">
        <v>672.80767934999994</v>
      </c>
      <c r="D74" s="130">
        <v>0.18268418</v>
      </c>
      <c r="E74" s="130">
        <v>1859.23453088</v>
      </c>
      <c r="F74" s="130">
        <v>6.7544498400000004</v>
      </c>
      <c r="G74" s="130">
        <v>2.05004586</v>
      </c>
      <c r="H74" s="130">
        <v>140.13740658</v>
      </c>
      <c r="I74" s="130">
        <v>992.34369076999997</v>
      </c>
      <c r="J74" s="130">
        <v>30.868046100000001</v>
      </c>
      <c r="K74" s="130">
        <v>0.23342261</v>
      </c>
      <c r="L74" s="130">
        <v>0.64568133000000005</v>
      </c>
      <c r="M74" s="165" t="s">
        <v>185</v>
      </c>
      <c r="N74" s="130">
        <v>63.131328379999999</v>
      </c>
      <c r="O74" s="130">
        <v>0.78341925000000001</v>
      </c>
      <c r="P74" s="130">
        <v>3.0594057600000002</v>
      </c>
      <c r="Q74" s="130">
        <v>6.1604900000000002E-3</v>
      </c>
      <c r="R74" s="130">
        <v>1.0739849800000001</v>
      </c>
      <c r="S74" s="130">
        <v>9.6441319999999997E-2</v>
      </c>
      <c r="T74" s="130">
        <v>0.56794032000000005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3853.3038459300001</v>
      </c>
      <c r="C75" s="130">
        <v>690.43034726999997</v>
      </c>
      <c r="D75" s="130">
        <v>0.15312421000000001</v>
      </c>
      <c r="E75" s="130">
        <v>2066.1252324799998</v>
      </c>
      <c r="F75" s="130">
        <v>8.2980155999999994</v>
      </c>
      <c r="G75" s="130">
        <v>2.0526783200000001</v>
      </c>
      <c r="H75" s="130">
        <v>139.30043993999999</v>
      </c>
      <c r="I75" s="130">
        <v>850.94862194999996</v>
      </c>
      <c r="J75" s="130">
        <v>27.569507519999998</v>
      </c>
      <c r="K75" s="130">
        <v>0.23746378000000001</v>
      </c>
      <c r="L75" s="130">
        <v>0.60164627999999998</v>
      </c>
      <c r="M75" s="165" t="s">
        <v>185</v>
      </c>
      <c r="N75" s="130">
        <v>62.108135169999997</v>
      </c>
      <c r="O75" s="130">
        <v>0.80144380000000004</v>
      </c>
      <c r="P75" s="130">
        <v>3.4539116700000001</v>
      </c>
      <c r="Q75" s="130">
        <v>0</v>
      </c>
      <c r="R75" s="130">
        <v>0.59854017000000004</v>
      </c>
      <c r="S75" s="130">
        <v>7.1309120000000004E-2</v>
      </c>
      <c r="T75" s="130">
        <v>0.55342864999999997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3776.36231327</v>
      </c>
      <c r="C76" s="130">
        <v>664.35053244000005</v>
      </c>
      <c r="D76" s="130">
        <v>1.07923E-3</v>
      </c>
      <c r="E76" s="130">
        <v>2054.4956948399999</v>
      </c>
      <c r="F76" s="130">
        <v>12.248693830000001</v>
      </c>
      <c r="G76" s="130">
        <v>2.0679907100000001</v>
      </c>
      <c r="H76" s="130">
        <v>128.13946240000001</v>
      </c>
      <c r="I76" s="130">
        <v>824.88482180999995</v>
      </c>
      <c r="J76" s="130">
        <v>26.895444680000001</v>
      </c>
      <c r="K76" s="130">
        <v>0.24291503</v>
      </c>
      <c r="L76" s="130">
        <v>0.47844956999999999</v>
      </c>
      <c r="M76" s="165" t="s">
        <v>185</v>
      </c>
      <c r="N76" s="130">
        <v>57.261938690000001</v>
      </c>
      <c r="O76" s="130">
        <v>0.69189122000000003</v>
      </c>
      <c r="P76" s="130">
        <v>3.42292431</v>
      </c>
      <c r="Q76" s="130">
        <v>0</v>
      </c>
      <c r="R76" s="130">
        <v>0.41719371</v>
      </c>
      <c r="S76" s="130">
        <v>6.9817379999999998E-2</v>
      </c>
      <c r="T76" s="130">
        <v>0.69346342000000005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3772.7211471000001</v>
      </c>
      <c r="C77" s="130">
        <v>690.60249323000005</v>
      </c>
      <c r="D77" s="130">
        <v>0.15230532999999999</v>
      </c>
      <c r="E77" s="130">
        <v>2050.1802182000001</v>
      </c>
      <c r="F77" s="130">
        <v>8.1338461300000002</v>
      </c>
      <c r="G77" s="130">
        <v>2.17366393</v>
      </c>
      <c r="H77" s="130">
        <v>127.45668639</v>
      </c>
      <c r="I77" s="130">
        <v>805.29306750000001</v>
      </c>
      <c r="J77" s="130">
        <v>27.71557962</v>
      </c>
      <c r="K77" s="130">
        <v>0.23112452</v>
      </c>
      <c r="L77" s="130">
        <v>0.29412582999999998</v>
      </c>
      <c r="M77" s="165" t="s">
        <v>185</v>
      </c>
      <c r="N77" s="130">
        <v>55.842452389999998</v>
      </c>
      <c r="O77" s="130">
        <v>0.58372292999999997</v>
      </c>
      <c r="P77" s="130">
        <v>3.4872273900000001</v>
      </c>
      <c r="Q77" s="130">
        <v>0</v>
      </c>
      <c r="R77" s="130">
        <v>0.31612411000000001</v>
      </c>
      <c r="S77" s="130">
        <v>6.9724220000000003E-2</v>
      </c>
      <c r="T77" s="130">
        <v>0.18878538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4013.4885288599999</v>
      </c>
      <c r="C78" s="130">
        <v>760.63630438999996</v>
      </c>
      <c r="D78" s="130">
        <v>1.2295100000000001E-3</v>
      </c>
      <c r="E78" s="130">
        <v>2162.0974054200001</v>
      </c>
      <c r="F78" s="130">
        <v>3.2894517400000001</v>
      </c>
      <c r="G78" s="130">
        <v>2.5648553600000001</v>
      </c>
      <c r="H78" s="130">
        <v>132.95361481</v>
      </c>
      <c r="I78" s="130">
        <v>860.90199729000005</v>
      </c>
      <c r="J78" s="130">
        <v>30.233376679999999</v>
      </c>
      <c r="K78" s="130">
        <v>0.20821000000000001</v>
      </c>
      <c r="L78" s="130">
        <v>0.27556053000000003</v>
      </c>
      <c r="M78" s="165" t="s">
        <v>185</v>
      </c>
      <c r="N78" s="130">
        <v>55.278973659999998</v>
      </c>
      <c r="O78" s="130">
        <v>0.63264914999999999</v>
      </c>
      <c r="P78" s="130">
        <v>3.7841095299999998</v>
      </c>
      <c r="Q78" s="130">
        <v>0</v>
      </c>
      <c r="R78" s="130">
        <v>0.33093457999999998</v>
      </c>
      <c r="S78" s="130">
        <v>7.0398710000000003E-2</v>
      </c>
      <c r="T78" s="130">
        <v>0.22945750000000001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4095.3405293300002</v>
      </c>
      <c r="C79" s="130">
        <v>837.62715283</v>
      </c>
      <c r="D79" s="130">
        <v>0</v>
      </c>
      <c r="E79" s="130">
        <v>2201.1313953099998</v>
      </c>
      <c r="F79" s="130">
        <v>7.6037655099999997</v>
      </c>
      <c r="G79" s="130">
        <v>3.4213804200000002</v>
      </c>
      <c r="H79" s="130">
        <v>134.67708525</v>
      </c>
      <c r="I79" s="130">
        <v>822.21524066999996</v>
      </c>
      <c r="J79" s="130">
        <v>27.738630059999998</v>
      </c>
      <c r="K79" s="130">
        <v>0.16564453000000001</v>
      </c>
      <c r="L79" s="130">
        <v>0.51902179999999998</v>
      </c>
      <c r="M79" s="165" t="s">
        <v>185</v>
      </c>
      <c r="N79" s="130">
        <v>54.891306399999998</v>
      </c>
      <c r="O79" s="130">
        <v>0.70333221999999995</v>
      </c>
      <c r="P79" s="130">
        <v>3.7600806100000002</v>
      </c>
      <c r="Q79" s="130">
        <v>0</v>
      </c>
      <c r="R79" s="130">
        <v>0.32838614999999999</v>
      </c>
      <c r="S79" s="130">
        <v>6.9825490000000004E-2</v>
      </c>
      <c r="T79" s="130">
        <v>0.48828208000000001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4255.3448417299996</v>
      </c>
      <c r="C80" s="130">
        <v>930.72837972000002</v>
      </c>
      <c r="D80" s="130">
        <v>0</v>
      </c>
      <c r="E80" s="130">
        <v>2224.67397626</v>
      </c>
      <c r="F80" s="130">
        <v>16.625157600000001</v>
      </c>
      <c r="G80" s="130">
        <v>4.1965691899999999</v>
      </c>
      <c r="H80" s="130">
        <v>128.23209717</v>
      </c>
      <c r="I80" s="130">
        <v>859.75040973</v>
      </c>
      <c r="J80" s="130">
        <v>30.637558439999999</v>
      </c>
      <c r="K80" s="130">
        <v>0.65636037000000003</v>
      </c>
      <c r="L80" s="130">
        <v>0.22557021999999999</v>
      </c>
      <c r="M80" s="165" t="s">
        <v>185</v>
      </c>
      <c r="N80" s="130">
        <v>54.123257289999998</v>
      </c>
      <c r="O80" s="130">
        <v>0.48468248000000003</v>
      </c>
      <c r="P80" s="130">
        <v>4.3438014799999998</v>
      </c>
      <c r="Q80" s="130">
        <v>0</v>
      </c>
      <c r="R80" s="130">
        <v>0.33659756000000002</v>
      </c>
      <c r="S80" s="130">
        <v>6.7854979999999995E-2</v>
      </c>
      <c r="T80" s="130">
        <v>0.26256923999999998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4306.33823751</v>
      </c>
      <c r="C81" s="130">
        <v>956.19354624000005</v>
      </c>
      <c r="D81" s="130">
        <v>0</v>
      </c>
      <c r="E81" s="130">
        <v>2222.0407654199998</v>
      </c>
      <c r="F81" s="130">
        <v>25.654486039999998</v>
      </c>
      <c r="G81" s="130">
        <v>3.1215099999999998</v>
      </c>
      <c r="H81" s="130">
        <v>128.59117735000001</v>
      </c>
      <c r="I81" s="130">
        <v>877.67914277</v>
      </c>
      <c r="J81" s="130">
        <v>26.41836464</v>
      </c>
      <c r="K81" s="130">
        <v>1.9661449</v>
      </c>
      <c r="L81" s="130">
        <v>0.42180815999999999</v>
      </c>
      <c r="M81" s="165" t="s">
        <v>185</v>
      </c>
      <c r="N81" s="130">
        <v>53.479571030000002</v>
      </c>
      <c r="O81" s="130">
        <v>6.3987869799999997</v>
      </c>
      <c r="P81" s="130">
        <v>3.8503978600000002</v>
      </c>
      <c r="Q81" s="130">
        <v>0</v>
      </c>
      <c r="R81" s="130">
        <v>0.28103106999999999</v>
      </c>
      <c r="S81" s="130">
        <v>1.1531329999999999E-2</v>
      </c>
      <c r="T81" s="130">
        <v>0.22997371999999999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4394.09160686</v>
      </c>
      <c r="C82" s="130">
        <v>947.29320605999999</v>
      </c>
      <c r="D82" s="130">
        <v>0.46241051</v>
      </c>
      <c r="E82" s="130">
        <v>2310.9743870399998</v>
      </c>
      <c r="F82" s="130">
        <v>5.99797666</v>
      </c>
      <c r="G82" s="130">
        <v>3.0196558599999999</v>
      </c>
      <c r="H82" s="130">
        <v>136.11105491000001</v>
      </c>
      <c r="I82" s="130">
        <v>895.73693876000004</v>
      </c>
      <c r="J82" s="130">
        <v>26.1957433</v>
      </c>
      <c r="K82" s="130">
        <v>2.8844992500000002</v>
      </c>
      <c r="L82" s="130">
        <v>0.3797624</v>
      </c>
      <c r="M82" s="165" t="s">
        <v>185</v>
      </c>
      <c r="N82" s="130">
        <v>52.722124350000001</v>
      </c>
      <c r="O82" s="130">
        <v>9.1807447999999994</v>
      </c>
      <c r="P82" s="130">
        <v>2.5151810700000001</v>
      </c>
      <c r="Q82" s="130">
        <v>0</v>
      </c>
      <c r="R82" s="130">
        <v>0.29209162</v>
      </c>
      <c r="S82" s="130">
        <v>3.274142E-2</v>
      </c>
      <c r="T82" s="130">
        <v>0.29308885000000001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4515.7867002399998</v>
      </c>
      <c r="C83" s="130">
        <v>980.30039995000004</v>
      </c>
      <c r="D83" s="130">
        <v>0.44429869</v>
      </c>
      <c r="E83" s="130">
        <v>2321.9703900300001</v>
      </c>
      <c r="F83" s="130">
        <v>27.464847290000002</v>
      </c>
      <c r="G83" s="130">
        <v>3.2561578999999998</v>
      </c>
      <c r="H83" s="130">
        <v>135.96715449999999</v>
      </c>
      <c r="I83" s="130">
        <v>933.48432472000002</v>
      </c>
      <c r="J83" s="130">
        <v>25.847811709999998</v>
      </c>
      <c r="K83" s="130">
        <v>3.5438031200000002</v>
      </c>
      <c r="L83" s="130">
        <v>0.17037221999999999</v>
      </c>
      <c r="M83" s="165" t="s">
        <v>185</v>
      </c>
      <c r="N83" s="130">
        <v>51.96158767</v>
      </c>
      <c r="O83" s="130">
        <v>27.91135148</v>
      </c>
      <c r="P83" s="130">
        <v>2.8006978400000002</v>
      </c>
      <c r="Q83" s="130">
        <v>0</v>
      </c>
      <c r="R83" s="130">
        <v>0.28026494000000002</v>
      </c>
      <c r="S83" s="130">
        <v>4.403849E-2</v>
      </c>
      <c r="T83" s="130">
        <v>0.33919969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4490.5518857500001</v>
      </c>
      <c r="C84" s="130">
        <v>963.56904559999998</v>
      </c>
      <c r="D84" s="130">
        <v>0.49666518999999998</v>
      </c>
      <c r="E84" s="130">
        <v>2320.3306484599998</v>
      </c>
      <c r="F84" s="130">
        <v>17.673182329999999</v>
      </c>
      <c r="G84" s="130">
        <v>3.4781767600000002</v>
      </c>
      <c r="H84" s="130">
        <v>135.93440325</v>
      </c>
      <c r="I84" s="130">
        <v>933.78144080000004</v>
      </c>
      <c r="J84" s="130">
        <v>23.489751689999999</v>
      </c>
      <c r="K84" s="130">
        <v>5.27127649</v>
      </c>
      <c r="L84" s="130">
        <v>0.18230493</v>
      </c>
      <c r="M84" s="165" t="s">
        <v>185</v>
      </c>
      <c r="N84" s="130">
        <v>51.238726059999998</v>
      </c>
      <c r="O84" s="130">
        <v>32.037448619999999</v>
      </c>
      <c r="P84" s="130">
        <v>2.6418357600000002</v>
      </c>
      <c r="Q84" s="130">
        <v>0</v>
      </c>
      <c r="R84" s="130">
        <v>0.20242660000000001</v>
      </c>
      <c r="S84" s="130">
        <v>1.613653E-2</v>
      </c>
      <c r="T84" s="130">
        <v>0.20841667999999999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4595.9867797200004</v>
      </c>
      <c r="C85" s="130">
        <v>1033.2767188800001</v>
      </c>
      <c r="D85" s="130">
        <v>0.49941743</v>
      </c>
      <c r="E85" s="130">
        <v>2258.6061429800002</v>
      </c>
      <c r="F85" s="130">
        <v>23.183049520000001</v>
      </c>
      <c r="G85" s="130">
        <v>3.2150895500000001</v>
      </c>
      <c r="H85" s="130">
        <v>136.24838958999999</v>
      </c>
      <c r="I85" s="130">
        <v>1014.26968289</v>
      </c>
      <c r="J85" s="130">
        <v>26.882483019999999</v>
      </c>
      <c r="K85" s="130">
        <v>7.4373241500000002</v>
      </c>
      <c r="L85" s="130">
        <v>0.12093443</v>
      </c>
      <c r="M85" s="165" t="s">
        <v>185</v>
      </c>
      <c r="N85" s="130">
        <v>54.120209760000002</v>
      </c>
      <c r="O85" s="130">
        <v>35.22101636</v>
      </c>
      <c r="P85" s="130">
        <v>2.41531853</v>
      </c>
      <c r="Q85" s="130">
        <v>0</v>
      </c>
      <c r="R85" s="130">
        <v>3.6866870000000003E-2</v>
      </c>
      <c r="S85" s="130">
        <v>0.29441599000000002</v>
      </c>
      <c r="T85" s="130">
        <v>0.15971977000000001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4288.0943432499998</v>
      </c>
      <c r="C86" s="130">
        <v>938.88275104000002</v>
      </c>
      <c r="D86" s="130">
        <v>0.51065216999999996</v>
      </c>
      <c r="E86" s="130">
        <v>2242.58472454</v>
      </c>
      <c r="F86" s="130">
        <v>3.2887301899999999</v>
      </c>
      <c r="G86" s="130">
        <v>2.6753356799999999</v>
      </c>
      <c r="H86" s="130">
        <v>134.49954327</v>
      </c>
      <c r="I86" s="130">
        <v>824.96105402000001</v>
      </c>
      <c r="J86" s="130">
        <v>27.136058389999999</v>
      </c>
      <c r="K86" s="130">
        <v>10.270433909999999</v>
      </c>
      <c r="L86" s="130">
        <v>0.38564793000000003</v>
      </c>
      <c r="M86" s="165" t="s">
        <v>185</v>
      </c>
      <c r="N86" s="130">
        <v>52.569280829999997</v>
      </c>
      <c r="O86" s="130">
        <v>44.73765745</v>
      </c>
      <c r="P86" s="130">
        <v>4.7641204300000002</v>
      </c>
      <c r="Q86" s="130">
        <v>0</v>
      </c>
      <c r="R86" s="130">
        <v>0.33368292999999999</v>
      </c>
      <c r="S86" s="130">
        <v>0.35858058999999998</v>
      </c>
      <c r="T86" s="130">
        <v>0.13608988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4383.3946984100003</v>
      </c>
      <c r="C87" s="130">
        <v>953.57829525</v>
      </c>
      <c r="D87" s="130">
        <v>0.50266356999999995</v>
      </c>
      <c r="E87" s="130">
        <v>2251.9846713900001</v>
      </c>
      <c r="F87" s="130">
        <v>8.2230980299999992</v>
      </c>
      <c r="G87" s="130">
        <v>2.8002800699999999</v>
      </c>
      <c r="H87" s="130">
        <v>133.19777594999999</v>
      </c>
      <c r="I87" s="130">
        <v>887.08549915000003</v>
      </c>
      <c r="J87" s="130">
        <v>27.252995309999999</v>
      </c>
      <c r="K87" s="130">
        <v>11.8092966</v>
      </c>
      <c r="L87" s="130">
        <v>0.20569675000000001</v>
      </c>
      <c r="M87" s="165" t="s">
        <v>185</v>
      </c>
      <c r="N87" s="130">
        <v>50.935576349999998</v>
      </c>
      <c r="O87" s="130">
        <v>51.134853</v>
      </c>
      <c r="P87" s="130">
        <v>3.8697011799999999</v>
      </c>
      <c r="Q87" s="130">
        <v>0</v>
      </c>
      <c r="R87" s="130">
        <v>0.30700745000000002</v>
      </c>
      <c r="S87" s="130">
        <v>0.30581701</v>
      </c>
      <c r="T87" s="130">
        <v>0.20147134999999999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4443.4699538900004</v>
      </c>
      <c r="C88" s="130">
        <v>1004.66988799</v>
      </c>
      <c r="D88" s="130">
        <v>0.50609581999999997</v>
      </c>
      <c r="E88" s="130">
        <v>2189.1873702100002</v>
      </c>
      <c r="F88" s="130">
        <v>0.51072181999999999</v>
      </c>
      <c r="G88" s="130">
        <v>2.06574948</v>
      </c>
      <c r="H88" s="130">
        <v>135.68167697000001</v>
      </c>
      <c r="I88" s="130">
        <v>954.59220141000003</v>
      </c>
      <c r="J88" s="130">
        <v>25.976185210000001</v>
      </c>
      <c r="K88" s="130">
        <v>12.71115262</v>
      </c>
      <c r="L88" s="130">
        <v>0.15747059999999999</v>
      </c>
      <c r="M88" s="165" t="s">
        <v>185</v>
      </c>
      <c r="N88" s="130">
        <v>49.323133859999999</v>
      </c>
      <c r="O88" s="130">
        <v>62.89238357</v>
      </c>
      <c r="P88" s="130">
        <v>4.4983459699999999</v>
      </c>
      <c r="Q88" s="130">
        <v>4.0400000000000003E-6</v>
      </c>
      <c r="R88" s="130">
        <v>0.27634457000000001</v>
      </c>
      <c r="S88" s="130">
        <v>0.32167059999999997</v>
      </c>
      <c r="T88" s="130">
        <v>9.9559149999999999E-2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4582.6236215500003</v>
      </c>
      <c r="C89" s="130">
        <v>1090.7095693199999</v>
      </c>
      <c r="D89" s="130">
        <v>0.50877492000000002</v>
      </c>
      <c r="E89" s="130">
        <v>2180.0193229000001</v>
      </c>
      <c r="F89" s="130">
        <v>1.5925629400000001</v>
      </c>
      <c r="G89" s="130">
        <v>1.9216268400000001</v>
      </c>
      <c r="H89" s="130">
        <v>143.93472505</v>
      </c>
      <c r="I89" s="130">
        <v>971.37899904999995</v>
      </c>
      <c r="J89" s="130">
        <v>26.216842809999999</v>
      </c>
      <c r="K89" s="130">
        <v>13.80677777</v>
      </c>
      <c r="L89" s="130">
        <v>0.19121278999999999</v>
      </c>
      <c r="M89" s="165" t="s">
        <v>185</v>
      </c>
      <c r="N89" s="130">
        <v>47.879238870000002</v>
      </c>
      <c r="O89" s="130">
        <v>99.689356989999993</v>
      </c>
      <c r="P89" s="130">
        <v>4.0368383699999999</v>
      </c>
      <c r="Q89" s="130">
        <v>3.042E-5</v>
      </c>
      <c r="R89" s="130">
        <v>0.37844055999999998</v>
      </c>
      <c r="S89" s="130">
        <v>0.26357350000000002</v>
      </c>
      <c r="T89" s="130">
        <v>9.5728450000000007E-2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5128.4138115899996</v>
      </c>
      <c r="C90" s="130">
        <v>1264.2775870099999</v>
      </c>
      <c r="D90" s="130">
        <v>0.50854527000000005</v>
      </c>
      <c r="E90" s="130">
        <v>2220.4289963800002</v>
      </c>
      <c r="F90" s="130">
        <v>3.5578118600000002</v>
      </c>
      <c r="G90" s="130">
        <v>3.11493902</v>
      </c>
      <c r="H90" s="130">
        <v>144.17994135999999</v>
      </c>
      <c r="I90" s="130">
        <v>1288.0447249399999</v>
      </c>
      <c r="J90" s="130">
        <v>26.90707463</v>
      </c>
      <c r="K90" s="130">
        <v>15.137036459999999</v>
      </c>
      <c r="L90" s="130">
        <v>0.1440312</v>
      </c>
      <c r="M90" s="165" t="s">
        <v>185</v>
      </c>
      <c r="N90" s="130">
        <v>45.951626640000001</v>
      </c>
      <c r="O90" s="130">
        <v>111.47630983000001</v>
      </c>
      <c r="P90" s="130">
        <v>3.9973868100000001</v>
      </c>
      <c r="Q90" s="130">
        <v>0</v>
      </c>
      <c r="R90" s="130">
        <v>0.20269659000000001</v>
      </c>
      <c r="S90" s="130">
        <v>0.25551285000000001</v>
      </c>
      <c r="T90" s="130">
        <v>0.22959073999999999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5452.7260047500004</v>
      </c>
      <c r="C91" s="130">
        <v>1315.5646335599999</v>
      </c>
      <c r="D91" s="130">
        <v>0.50931232999999998</v>
      </c>
      <c r="E91" s="130">
        <v>2300.48475168</v>
      </c>
      <c r="F91" s="130">
        <v>15.56813522</v>
      </c>
      <c r="G91" s="130">
        <v>4.7523811299999998</v>
      </c>
      <c r="H91" s="130">
        <v>147.62440275</v>
      </c>
      <c r="I91" s="130">
        <v>1441.09212146</v>
      </c>
      <c r="J91" s="130">
        <v>31.742628459999999</v>
      </c>
      <c r="K91" s="130">
        <v>15.02532622</v>
      </c>
      <c r="L91" s="130">
        <v>0.81299858000000003</v>
      </c>
      <c r="M91" s="165" t="s">
        <v>185</v>
      </c>
      <c r="N91" s="130">
        <v>45.209798939999999</v>
      </c>
      <c r="O91" s="130">
        <v>129.27526463000001</v>
      </c>
      <c r="P91" s="130">
        <v>4.5285731499999997</v>
      </c>
      <c r="Q91" s="130">
        <v>0</v>
      </c>
      <c r="R91" s="130">
        <v>0.17502972</v>
      </c>
      <c r="S91" s="130">
        <v>0.24763514</v>
      </c>
      <c r="T91" s="130">
        <v>0.11301178000000001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5676.2366830199999</v>
      </c>
      <c r="C92" s="130">
        <v>1352.27825153</v>
      </c>
      <c r="D92" s="130">
        <v>1.5135095700000001</v>
      </c>
      <c r="E92" s="130">
        <v>2292.1799870700002</v>
      </c>
      <c r="F92" s="130">
        <v>24.64463529</v>
      </c>
      <c r="G92" s="130">
        <v>5.4598262899999996</v>
      </c>
      <c r="H92" s="130">
        <v>151.68431014999999</v>
      </c>
      <c r="I92" s="130">
        <v>1608.2027926799999</v>
      </c>
      <c r="J92" s="130">
        <v>36.723260449999998</v>
      </c>
      <c r="K92" s="130">
        <v>14.823111089999999</v>
      </c>
      <c r="L92" s="130">
        <v>0.45830589999999999</v>
      </c>
      <c r="M92" s="165" t="s">
        <v>185</v>
      </c>
      <c r="N92" s="130">
        <v>44.107620279999999</v>
      </c>
      <c r="O92" s="130">
        <v>139.61977585</v>
      </c>
      <c r="P92" s="130">
        <v>3.95671887</v>
      </c>
      <c r="Q92" s="130">
        <v>0</v>
      </c>
      <c r="R92" s="130">
        <v>0.19691539999999999</v>
      </c>
      <c r="S92" s="130">
        <v>0.23960540999999999</v>
      </c>
      <c r="T92" s="130">
        <v>0.14805719000000001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5519.81897957</v>
      </c>
      <c r="C93" s="130">
        <v>1291.8936213899999</v>
      </c>
      <c r="D93" s="130">
        <v>1.52460102</v>
      </c>
      <c r="E93" s="130">
        <v>2277.9286240000001</v>
      </c>
      <c r="F93" s="130">
        <v>30.708088579999998</v>
      </c>
      <c r="G93" s="130">
        <v>5.0226684400000003</v>
      </c>
      <c r="H93" s="130">
        <v>65.981669490000002</v>
      </c>
      <c r="I93" s="130">
        <v>1593.91914544</v>
      </c>
      <c r="J93" s="130">
        <v>32.212889330000003</v>
      </c>
      <c r="K93" s="130">
        <v>14.3944306</v>
      </c>
      <c r="L93" s="130">
        <v>0.54819434</v>
      </c>
      <c r="M93" s="165" t="s">
        <v>185</v>
      </c>
      <c r="N93" s="130">
        <v>43.046282300000001</v>
      </c>
      <c r="O93" s="130">
        <v>158.13140494999999</v>
      </c>
      <c r="P93" s="130">
        <v>3.9578300899999999</v>
      </c>
      <c r="Q93" s="130">
        <v>0</v>
      </c>
      <c r="R93" s="130">
        <v>9.7931509999999999E-2</v>
      </c>
      <c r="S93" s="130">
        <v>0.23183206000000001</v>
      </c>
      <c r="T93" s="130">
        <v>0.21976603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5650.65237574</v>
      </c>
      <c r="C94" s="130">
        <v>1304.85782636</v>
      </c>
      <c r="D94" s="130">
        <v>1.52478924</v>
      </c>
      <c r="E94" s="130">
        <v>2320.79061993</v>
      </c>
      <c r="F94" s="130">
        <v>3.6607995099999999</v>
      </c>
      <c r="G94" s="130">
        <v>4.0040441800000002</v>
      </c>
      <c r="H94" s="130">
        <v>68.373498280000007</v>
      </c>
      <c r="I94" s="130">
        <v>1678.1898941300001</v>
      </c>
      <c r="J94" s="130">
        <v>37.28953705</v>
      </c>
      <c r="K94" s="130">
        <v>13.90583971</v>
      </c>
      <c r="L94" s="130">
        <v>0.48109784999999999</v>
      </c>
      <c r="M94" s="165" t="s">
        <v>185</v>
      </c>
      <c r="N94" s="130">
        <v>43.334681000000003</v>
      </c>
      <c r="O94" s="130">
        <v>169.8011995</v>
      </c>
      <c r="P94" s="130">
        <v>3.53037125</v>
      </c>
      <c r="Q94" s="130">
        <v>0</v>
      </c>
      <c r="R94" s="130">
        <v>0.61194700000000002</v>
      </c>
      <c r="S94" s="130">
        <v>0.22380586999999999</v>
      </c>
      <c r="T94" s="130">
        <v>7.2424879999999997E-2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5959.8218551099999</v>
      </c>
      <c r="C95" s="130">
        <v>1326.50171596</v>
      </c>
      <c r="D95" s="130">
        <v>1.1211474299999999</v>
      </c>
      <c r="E95" s="130">
        <v>2441.8488041199998</v>
      </c>
      <c r="F95" s="130">
        <v>21.111463279999999</v>
      </c>
      <c r="G95" s="130">
        <v>5.4913541300000004</v>
      </c>
      <c r="H95" s="130">
        <v>85.006907979999994</v>
      </c>
      <c r="I95" s="130">
        <v>1777.1183450999999</v>
      </c>
      <c r="J95" s="130">
        <v>40.568895849999997</v>
      </c>
      <c r="K95" s="130">
        <v>29.72001303</v>
      </c>
      <c r="L95" s="130">
        <v>0.55730341999999999</v>
      </c>
      <c r="M95" s="165" t="s">
        <v>185</v>
      </c>
      <c r="N95" s="130">
        <v>47.034329749999998</v>
      </c>
      <c r="O95" s="130">
        <v>180.64970765999999</v>
      </c>
      <c r="P95" s="130">
        <v>2.7567956699999998</v>
      </c>
      <c r="Q95" s="130">
        <v>0</v>
      </c>
      <c r="R95" s="130">
        <v>4.3457500000000003E-2</v>
      </c>
      <c r="S95" s="130">
        <v>0.21599020999999999</v>
      </c>
      <c r="T95" s="130">
        <v>7.562402E-2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5871.1964712600002</v>
      </c>
      <c r="C96" s="130">
        <v>1345.82650612</v>
      </c>
      <c r="D96" s="130">
        <v>1.96599057</v>
      </c>
      <c r="E96" s="130">
        <v>2381.6351954699999</v>
      </c>
      <c r="F96" s="130">
        <v>27.895592799999999</v>
      </c>
      <c r="G96" s="130">
        <v>4.6013406699999999</v>
      </c>
      <c r="H96" s="130">
        <v>83.019370929999994</v>
      </c>
      <c r="I96" s="130">
        <v>1734.7506523300001</v>
      </c>
      <c r="J96" s="130">
        <v>37.882856359999998</v>
      </c>
      <c r="K96" s="130">
        <v>29.57305865</v>
      </c>
      <c r="L96" s="130">
        <v>1.06410538</v>
      </c>
      <c r="M96" s="165" t="s">
        <v>185</v>
      </c>
      <c r="N96" s="130">
        <v>46.478462960000002</v>
      </c>
      <c r="O96" s="130">
        <v>172.75756989000001</v>
      </c>
      <c r="P96" s="130">
        <v>3.1847854799999999</v>
      </c>
      <c r="Q96" s="130">
        <v>0</v>
      </c>
      <c r="R96" s="130">
        <v>0.25118732999999999</v>
      </c>
      <c r="S96" s="130">
        <v>0.20809636000000001</v>
      </c>
      <c r="T96" s="130">
        <v>0.10169996000000001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5619.2630232499996</v>
      </c>
      <c r="C97" s="130">
        <v>1297.8347158199999</v>
      </c>
      <c r="D97" s="130">
        <v>2.8239702100000001</v>
      </c>
      <c r="E97" s="130">
        <v>2370.0316270200001</v>
      </c>
      <c r="F97" s="130">
        <v>21.226240319999999</v>
      </c>
      <c r="G97" s="130">
        <v>5.6966547900000002</v>
      </c>
      <c r="H97" s="130">
        <v>81.941330960000002</v>
      </c>
      <c r="I97" s="130">
        <v>1548.92599204</v>
      </c>
      <c r="J97" s="130">
        <v>40.309229000000002</v>
      </c>
      <c r="K97" s="130">
        <v>29.073613739999999</v>
      </c>
      <c r="L97" s="130">
        <v>0.74129599999999995</v>
      </c>
      <c r="M97" s="165" t="s">
        <v>185</v>
      </c>
      <c r="N97" s="130">
        <v>45.780379420000003</v>
      </c>
      <c r="O97" s="130">
        <v>170.67016054000001</v>
      </c>
      <c r="P97" s="130">
        <v>3.2708487499999999</v>
      </c>
      <c r="Q97" s="130">
        <v>0</v>
      </c>
      <c r="R97" s="130">
        <v>0.72646078000000003</v>
      </c>
      <c r="S97" s="130">
        <v>0.19982775999999999</v>
      </c>
      <c r="T97" s="130">
        <v>1.0676100000000001E-2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5480.1734757499999</v>
      </c>
      <c r="C98" s="130">
        <v>1307.4207050099999</v>
      </c>
      <c r="D98" s="130">
        <v>2.5749388199999999</v>
      </c>
      <c r="E98" s="130">
        <v>2362.51385054</v>
      </c>
      <c r="F98" s="130">
        <v>4.7680268100000003</v>
      </c>
      <c r="G98" s="130">
        <v>5.3917190399999999</v>
      </c>
      <c r="H98" s="130">
        <v>81.336448509999997</v>
      </c>
      <c r="I98" s="130">
        <v>1428.58566608</v>
      </c>
      <c r="J98" s="130">
        <v>42.735586810000001</v>
      </c>
      <c r="K98" s="130">
        <v>28.737309410000002</v>
      </c>
      <c r="L98" s="130">
        <v>0.85942319</v>
      </c>
      <c r="M98" s="165" t="s">
        <v>185</v>
      </c>
      <c r="N98" s="130">
        <v>45.170508900000002</v>
      </c>
      <c r="O98" s="130">
        <v>166.35229974000001</v>
      </c>
      <c r="P98" s="130">
        <v>2.61666701</v>
      </c>
      <c r="Q98" s="130">
        <v>5.5524539999999997E-2</v>
      </c>
      <c r="R98" s="130">
        <v>0.77380426000000002</v>
      </c>
      <c r="S98" s="130">
        <v>0.19217920999999999</v>
      </c>
      <c r="T98" s="130">
        <v>8.8817869999999993E-2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5718.8652438099998</v>
      </c>
      <c r="C99" s="130">
        <v>1379.32600641</v>
      </c>
      <c r="D99" s="130">
        <v>2.8241396000000001</v>
      </c>
      <c r="E99" s="130">
        <v>2366.8632624400002</v>
      </c>
      <c r="F99" s="130">
        <v>7.4959089900000002</v>
      </c>
      <c r="G99" s="130">
        <v>6.0772582999999996</v>
      </c>
      <c r="H99" s="130">
        <v>92.961085650000001</v>
      </c>
      <c r="I99" s="130">
        <v>1566.13632302</v>
      </c>
      <c r="J99" s="130">
        <v>43.761366330000001</v>
      </c>
      <c r="K99" s="130">
        <v>28.250749750000001</v>
      </c>
      <c r="L99" s="130">
        <v>0.99162017999999996</v>
      </c>
      <c r="M99" s="165" t="s">
        <v>185</v>
      </c>
      <c r="N99" s="130">
        <v>44.443813079999998</v>
      </c>
      <c r="O99" s="130">
        <v>158.23963076000001</v>
      </c>
      <c r="P99" s="130">
        <v>20.658803259999999</v>
      </c>
      <c r="Q99" s="130">
        <v>0</v>
      </c>
      <c r="R99" s="130">
        <v>0.53171338999999995</v>
      </c>
      <c r="S99" s="130">
        <v>0.18414200999999999</v>
      </c>
      <c r="T99" s="130">
        <v>0.11942063999999999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5972.5239119300004</v>
      </c>
      <c r="C100" s="130">
        <v>1522.4546560399999</v>
      </c>
      <c r="D100" s="130">
        <v>2.8469995699999999</v>
      </c>
      <c r="E100" s="130">
        <v>2397.8127198900002</v>
      </c>
      <c r="F100" s="130">
        <v>8.3541249799999999</v>
      </c>
      <c r="G100" s="130">
        <v>8.8492619599999998</v>
      </c>
      <c r="H100" s="130">
        <v>98.806174979999994</v>
      </c>
      <c r="I100" s="130">
        <v>1584.97352862</v>
      </c>
      <c r="J100" s="130">
        <v>46.994718740000003</v>
      </c>
      <c r="K100" s="130">
        <v>28.183005980000001</v>
      </c>
      <c r="L100" s="130">
        <v>1.00166712</v>
      </c>
      <c r="M100" s="165" t="s">
        <v>185</v>
      </c>
      <c r="N100" s="130">
        <v>43.729902699999997</v>
      </c>
      <c r="O100" s="130">
        <v>160.73143734000001</v>
      </c>
      <c r="P100" s="130">
        <v>66.957279689999993</v>
      </c>
      <c r="Q100" s="130">
        <v>0</v>
      </c>
      <c r="R100" s="130">
        <v>0.53175552000000004</v>
      </c>
      <c r="S100" s="130">
        <v>0.17655645</v>
      </c>
      <c r="T100" s="130">
        <v>0.12012235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6191.9592321</v>
      </c>
      <c r="C101" s="130">
        <v>1568.52571794</v>
      </c>
      <c r="D101" s="130">
        <v>13.340171489999999</v>
      </c>
      <c r="E101" s="130">
        <v>2482.76268226</v>
      </c>
      <c r="F101" s="130">
        <v>11.34700069</v>
      </c>
      <c r="G101" s="130">
        <v>7.9888295400000002</v>
      </c>
      <c r="H101" s="130">
        <v>100.13813018</v>
      </c>
      <c r="I101" s="130">
        <v>1625.6623480400001</v>
      </c>
      <c r="J101" s="130">
        <v>45.318472759999999</v>
      </c>
      <c r="K101" s="130">
        <v>27.68336643</v>
      </c>
      <c r="L101" s="130">
        <v>0.91486557000000002</v>
      </c>
      <c r="M101" s="165" t="s">
        <v>185</v>
      </c>
      <c r="N101" s="130">
        <v>43.128803159999997</v>
      </c>
      <c r="O101" s="130">
        <v>162.60509465999999</v>
      </c>
      <c r="P101" s="130">
        <v>101.51696564</v>
      </c>
      <c r="Q101" s="130">
        <v>5.5820889999999998E-2</v>
      </c>
      <c r="R101" s="130">
        <v>0.69574606999999999</v>
      </c>
      <c r="S101" s="130">
        <v>0.16835831000000001</v>
      </c>
      <c r="T101" s="130">
        <v>0.10685847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6517.7878333099998</v>
      </c>
      <c r="C102" s="130">
        <v>1626.9433695099999</v>
      </c>
      <c r="D102" s="130">
        <v>18.14897646</v>
      </c>
      <c r="E102" s="130">
        <v>2641.70189312</v>
      </c>
      <c r="F102" s="130">
        <v>32.13010843</v>
      </c>
      <c r="G102" s="130">
        <v>7.1110393199999997</v>
      </c>
      <c r="H102" s="130">
        <v>103.83177918</v>
      </c>
      <c r="I102" s="130">
        <v>1672.6126018</v>
      </c>
      <c r="J102" s="130">
        <v>55.154077479999998</v>
      </c>
      <c r="K102" s="130">
        <v>16.039051329999999</v>
      </c>
      <c r="L102" s="130">
        <v>0.89286295000000004</v>
      </c>
      <c r="M102" s="165" t="s">
        <v>185</v>
      </c>
      <c r="N102" s="130">
        <v>42.583890539999999</v>
      </c>
      <c r="O102" s="130">
        <v>173.06450787</v>
      </c>
      <c r="P102" s="130">
        <v>126.44107596000001</v>
      </c>
      <c r="Q102" s="130">
        <v>5.1591449999999997E-2</v>
      </c>
      <c r="R102" s="130">
        <v>0.32859089000000002</v>
      </c>
      <c r="S102" s="130">
        <v>0.16040059000000001</v>
      </c>
      <c r="T102" s="130">
        <v>0.59201643000000004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6606.2069165399998</v>
      </c>
      <c r="C103" s="130">
        <v>1609.0823896500001</v>
      </c>
      <c r="D103" s="130">
        <v>24.352410819999999</v>
      </c>
      <c r="E103" s="130">
        <v>2674.15976856</v>
      </c>
      <c r="F103" s="130">
        <v>54.292640560000002</v>
      </c>
      <c r="G103" s="130">
        <v>7.6609958100000002</v>
      </c>
      <c r="H103" s="130">
        <v>104.39560659999999</v>
      </c>
      <c r="I103" s="130">
        <v>1719.3603445900001</v>
      </c>
      <c r="J103" s="130">
        <v>52.67533418</v>
      </c>
      <c r="K103" s="130">
        <v>16.039834710000001</v>
      </c>
      <c r="L103" s="130">
        <v>1.05023789</v>
      </c>
      <c r="M103" s="165" t="s">
        <v>185</v>
      </c>
      <c r="N103" s="130">
        <v>43.044285739999999</v>
      </c>
      <c r="O103" s="130">
        <v>172.65085626000001</v>
      </c>
      <c r="P103" s="130">
        <v>126.13641174</v>
      </c>
      <c r="Q103" s="130">
        <v>4.7268379999999999E-2</v>
      </c>
      <c r="R103" s="130">
        <v>0.59490321000000002</v>
      </c>
      <c r="S103" s="130">
        <v>0.15237279000000001</v>
      </c>
      <c r="T103" s="130">
        <v>0.51125505000000004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6901.3934755199998</v>
      </c>
      <c r="C104" s="130">
        <v>1601.0601317200001</v>
      </c>
      <c r="D104" s="130">
        <v>25.119004400000001</v>
      </c>
      <c r="E104" s="130">
        <v>2678.9566417000001</v>
      </c>
      <c r="F104" s="130">
        <v>278.91207528000001</v>
      </c>
      <c r="G104" s="130">
        <v>9.6988283000000006</v>
      </c>
      <c r="H104" s="130">
        <v>107.02616329999999</v>
      </c>
      <c r="I104" s="130">
        <v>1791.6548733</v>
      </c>
      <c r="J104" s="130">
        <v>55.117974740000001</v>
      </c>
      <c r="K104" s="130">
        <v>16.078468139999998</v>
      </c>
      <c r="L104" s="130">
        <v>0.90204635</v>
      </c>
      <c r="M104" s="165" t="s">
        <v>185</v>
      </c>
      <c r="N104" s="130">
        <v>42.26565798</v>
      </c>
      <c r="O104" s="130">
        <v>167.11357294000001</v>
      </c>
      <c r="P104" s="130">
        <v>126.49544593</v>
      </c>
      <c r="Q104" s="130">
        <v>0</v>
      </c>
      <c r="R104" s="130">
        <v>0.33639479999999999</v>
      </c>
      <c r="S104" s="130">
        <v>0.1444684</v>
      </c>
      <c r="T104" s="130">
        <v>0.51172823999999995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7294.3144382800001</v>
      </c>
      <c r="C105" s="130">
        <v>1660.50342976</v>
      </c>
      <c r="D105" s="130">
        <v>23.824182350000001</v>
      </c>
      <c r="E105" s="130">
        <v>2726.8591501199999</v>
      </c>
      <c r="F105" s="130">
        <v>286.77149328000002</v>
      </c>
      <c r="G105" s="130">
        <v>9.6391240800000002</v>
      </c>
      <c r="H105" s="130">
        <v>105.80709104</v>
      </c>
      <c r="I105" s="130">
        <v>2073.53535801</v>
      </c>
      <c r="J105" s="130">
        <v>55.429256010000003</v>
      </c>
      <c r="K105" s="130">
        <v>16.07688521</v>
      </c>
      <c r="L105" s="130">
        <v>0.81452776999999998</v>
      </c>
      <c r="M105" s="165" t="s">
        <v>185</v>
      </c>
      <c r="N105" s="130">
        <v>41.68267642</v>
      </c>
      <c r="O105" s="130">
        <v>169.86375837</v>
      </c>
      <c r="P105" s="130">
        <v>122.37220683</v>
      </c>
      <c r="Q105" s="130">
        <v>0</v>
      </c>
      <c r="R105" s="130">
        <v>9.7200000000000004E-5</v>
      </c>
      <c r="S105" s="130">
        <v>0.13643720000000001</v>
      </c>
      <c r="T105" s="130">
        <v>0.99876463000000004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7058.1303317600004</v>
      </c>
      <c r="C106" s="130">
        <v>1610.15472067</v>
      </c>
      <c r="D106" s="130">
        <v>26.243209759999999</v>
      </c>
      <c r="E106" s="130">
        <v>2676.4463371400002</v>
      </c>
      <c r="F106" s="130">
        <v>272.68354165</v>
      </c>
      <c r="G106" s="130">
        <v>9.5496104600000002</v>
      </c>
      <c r="H106" s="130">
        <v>92.292156840000004</v>
      </c>
      <c r="I106" s="130">
        <v>1974.3784069400001</v>
      </c>
      <c r="J106" s="130">
        <v>51.849685280000003</v>
      </c>
      <c r="K106" s="130">
        <v>15.954229870000001</v>
      </c>
      <c r="L106" s="130">
        <v>0.77943039999999997</v>
      </c>
      <c r="M106" s="165" t="s">
        <v>185</v>
      </c>
      <c r="N106" s="130">
        <v>41.327099199999999</v>
      </c>
      <c r="O106" s="130">
        <v>165.58946813</v>
      </c>
      <c r="P106" s="130">
        <v>119.99715392</v>
      </c>
      <c r="Q106" s="130">
        <v>0</v>
      </c>
      <c r="R106" s="130">
        <v>5.8628239999999998E-2</v>
      </c>
      <c r="S106" s="130">
        <v>0.1285261</v>
      </c>
      <c r="T106" s="130">
        <v>0.69812715999999997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7322.6328663499999</v>
      </c>
      <c r="C107" s="130">
        <v>1680.65499101</v>
      </c>
      <c r="D107" s="130">
        <v>27.697943630000001</v>
      </c>
      <c r="E107" s="130">
        <v>2685.0349759199999</v>
      </c>
      <c r="F107" s="130">
        <v>287.05807075000001</v>
      </c>
      <c r="G107" s="130">
        <v>9.2681567299999994</v>
      </c>
      <c r="H107" s="130">
        <v>99.101925429999994</v>
      </c>
      <c r="I107" s="130">
        <v>2147.4130243200002</v>
      </c>
      <c r="J107" s="130">
        <v>48.126741860000003</v>
      </c>
      <c r="K107" s="130">
        <v>15.067428359999999</v>
      </c>
      <c r="L107" s="130">
        <v>0.61764050999999998</v>
      </c>
      <c r="M107" s="165" t="s">
        <v>185</v>
      </c>
      <c r="N107" s="130">
        <v>36.669790020000001</v>
      </c>
      <c r="O107" s="130">
        <v>166.550871</v>
      </c>
      <c r="P107" s="130">
        <v>118.04248201999999</v>
      </c>
      <c r="Q107" s="130">
        <v>0</v>
      </c>
      <c r="R107" s="130">
        <v>0.51323143000000004</v>
      </c>
      <c r="S107" s="130">
        <v>0.12053393</v>
      </c>
      <c r="T107" s="130">
        <v>0.69505943000000003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7234.4899329399996</v>
      </c>
      <c r="C108" s="130">
        <v>1680.2455686799999</v>
      </c>
      <c r="D108" s="130">
        <v>31.630439549999998</v>
      </c>
      <c r="E108" s="130">
        <v>2684.3498914400002</v>
      </c>
      <c r="F108" s="130">
        <v>260.93017443000002</v>
      </c>
      <c r="G108" s="130">
        <v>9.2166819699999998</v>
      </c>
      <c r="H108" s="130">
        <v>103.58690928</v>
      </c>
      <c r="I108" s="130">
        <v>2085.39701212</v>
      </c>
      <c r="J108" s="130">
        <v>46.778221309999999</v>
      </c>
      <c r="K108" s="130">
        <v>15.044555799999999</v>
      </c>
      <c r="L108" s="130">
        <v>0.69165995999999996</v>
      </c>
      <c r="M108" s="165" t="s">
        <v>185</v>
      </c>
      <c r="N108" s="130">
        <v>36.116032140000002</v>
      </c>
      <c r="O108" s="130">
        <v>159.78403732999999</v>
      </c>
      <c r="P108" s="130">
        <v>119.93281953</v>
      </c>
      <c r="Q108" s="130">
        <v>0</v>
      </c>
      <c r="R108" s="130">
        <v>0.63247240000000005</v>
      </c>
      <c r="S108" s="130">
        <v>0.11238436</v>
      </c>
      <c r="T108" s="130">
        <v>4.1072640000000001E-2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7195.7525632500001</v>
      </c>
      <c r="C109" s="130">
        <v>1731.31641229</v>
      </c>
      <c r="D109" s="130">
        <v>31.93040646</v>
      </c>
      <c r="E109" s="130">
        <v>2696.87465548</v>
      </c>
      <c r="F109" s="130">
        <v>269.80266913000003</v>
      </c>
      <c r="G109" s="130">
        <v>9.5227579999999996</v>
      </c>
      <c r="H109" s="130">
        <v>121.38961189</v>
      </c>
      <c r="I109" s="130">
        <v>1946.8385212799999</v>
      </c>
      <c r="J109" s="130">
        <v>51.482220560000002</v>
      </c>
      <c r="K109" s="130">
        <v>14.997869379999999</v>
      </c>
      <c r="L109" s="130">
        <v>0.82014827999999995</v>
      </c>
      <c r="M109" s="165" t="s">
        <v>185</v>
      </c>
      <c r="N109" s="130">
        <v>37.784011540000002</v>
      </c>
      <c r="O109" s="130">
        <v>163.72060712999999</v>
      </c>
      <c r="P109" s="130">
        <v>118.59423712</v>
      </c>
      <c r="Q109" s="130">
        <v>0</v>
      </c>
      <c r="R109" s="130">
        <v>0.56767067000000004</v>
      </c>
      <c r="S109" s="130">
        <v>0.10453353</v>
      </c>
      <c r="T109" s="130">
        <v>6.2305099999999999E-3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7081.8644636899999</v>
      </c>
      <c r="C110" s="130">
        <v>1811.0029303700001</v>
      </c>
      <c r="D110" s="130">
        <v>28.307065590000001</v>
      </c>
      <c r="E110" s="130">
        <v>2662.25874862</v>
      </c>
      <c r="F110" s="130">
        <v>260.89859944</v>
      </c>
      <c r="G110" s="130">
        <v>9.0181911199999991</v>
      </c>
      <c r="H110" s="130">
        <v>116.01282701</v>
      </c>
      <c r="I110" s="130">
        <v>1804.0305438099999</v>
      </c>
      <c r="J110" s="130">
        <v>58.120461849999998</v>
      </c>
      <c r="K110" s="130">
        <v>15.089014479999999</v>
      </c>
      <c r="L110" s="130">
        <v>1.24723491</v>
      </c>
      <c r="M110" s="165" t="s">
        <v>185</v>
      </c>
      <c r="N110" s="130">
        <v>36.578306320000003</v>
      </c>
      <c r="O110" s="130">
        <v>162.02983201999999</v>
      </c>
      <c r="P110" s="130">
        <v>116.67175326</v>
      </c>
      <c r="Q110" s="130">
        <v>0</v>
      </c>
      <c r="R110" s="130">
        <v>0.49268656999999999</v>
      </c>
      <c r="S110" s="130">
        <v>9.6471489999999993E-2</v>
      </c>
      <c r="T110" s="130">
        <v>9.7968299999999994E-3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7178.4927411600002</v>
      </c>
      <c r="C111" s="130">
        <v>2007.4711484100001</v>
      </c>
      <c r="D111" s="130">
        <v>33.549622669999998</v>
      </c>
      <c r="E111" s="130">
        <v>2671.9385996199999</v>
      </c>
      <c r="F111" s="130">
        <v>253.67665092999999</v>
      </c>
      <c r="G111" s="130">
        <v>9.7506581400000005</v>
      </c>
      <c r="H111" s="130">
        <v>109.13231709999999</v>
      </c>
      <c r="I111" s="130">
        <v>1708.93908326</v>
      </c>
      <c r="J111" s="130">
        <v>52.857767099999997</v>
      </c>
      <c r="K111" s="130">
        <v>15.101154599999999</v>
      </c>
      <c r="L111" s="130">
        <v>1.23844577</v>
      </c>
      <c r="M111" s="165" t="s">
        <v>185</v>
      </c>
      <c r="N111" s="130">
        <v>35.045982209999998</v>
      </c>
      <c r="O111" s="130">
        <v>164.36438100999999</v>
      </c>
      <c r="P111" s="130">
        <v>114.76374027999999</v>
      </c>
      <c r="Q111" s="130">
        <v>0</v>
      </c>
      <c r="R111" s="130">
        <v>0.55792792000000002</v>
      </c>
      <c r="S111" s="130">
        <v>8.8517429999999994E-2</v>
      </c>
      <c r="T111" s="130">
        <v>1.6744709999999999E-2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7087.7806163300002</v>
      </c>
      <c r="C112" s="130">
        <v>1924.03781686</v>
      </c>
      <c r="D112" s="130">
        <v>33.157052810000003</v>
      </c>
      <c r="E112" s="130">
        <v>2625.98189645</v>
      </c>
      <c r="F112" s="130">
        <v>248.15035427000001</v>
      </c>
      <c r="G112" s="130">
        <v>10.9847304</v>
      </c>
      <c r="H112" s="130">
        <v>109.84236924</v>
      </c>
      <c r="I112" s="130">
        <v>1753.69241554</v>
      </c>
      <c r="J112" s="130">
        <v>52.70276801</v>
      </c>
      <c r="K112" s="130">
        <v>15.095023279999999</v>
      </c>
      <c r="L112" s="130">
        <v>1.2675688599999999</v>
      </c>
      <c r="M112" s="165" t="s">
        <v>185</v>
      </c>
      <c r="N112" s="130">
        <v>35.439222319999999</v>
      </c>
      <c r="O112" s="130">
        <v>163.52105107</v>
      </c>
      <c r="P112" s="130">
        <v>112.93460258</v>
      </c>
      <c r="Q112" s="130">
        <v>0</v>
      </c>
      <c r="R112" s="130">
        <v>0.87260749999999998</v>
      </c>
      <c r="S112" s="130">
        <v>8.0443970000000004E-2</v>
      </c>
      <c r="T112" s="130">
        <v>2.069317E-2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6926.4561499900001</v>
      </c>
      <c r="C113" s="130">
        <v>1941.7985744</v>
      </c>
      <c r="D113" s="130">
        <v>33.037163040000003</v>
      </c>
      <c r="E113" s="130">
        <v>2527.7039284500001</v>
      </c>
      <c r="F113" s="130">
        <v>239.87409239999999</v>
      </c>
      <c r="G113" s="130">
        <v>8.7422642699999997</v>
      </c>
      <c r="H113" s="130">
        <v>104.3174138</v>
      </c>
      <c r="I113" s="130">
        <v>1679.7105569299999</v>
      </c>
      <c r="J113" s="130">
        <v>55.800694800000002</v>
      </c>
      <c r="K113" s="130">
        <v>14.9132924</v>
      </c>
      <c r="L113" s="130">
        <v>1.1339037700000001</v>
      </c>
      <c r="M113" s="165" t="s">
        <v>185</v>
      </c>
      <c r="N113" s="130">
        <v>53.865545339999997</v>
      </c>
      <c r="O113" s="130">
        <v>153.84323979000001</v>
      </c>
      <c r="P113" s="130">
        <v>110.98743918</v>
      </c>
      <c r="Q113" s="130">
        <v>0</v>
      </c>
      <c r="R113" s="130">
        <v>0.52188213000000006</v>
      </c>
      <c r="S113" s="130">
        <v>7.2445250000000003E-2</v>
      </c>
      <c r="T113" s="130">
        <v>0.13371404000000001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7120.5096962600001</v>
      </c>
      <c r="C114" s="130">
        <v>2046.14678695</v>
      </c>
      <c r="D114" s="130">
        <v>33.330796919999997</v>
      </c>
      <c r="E114" s="130">
        <v>2567.4077167800001</v>
      </c>
      <c r="F114" s="130">
        <v>239.41421868</v>
      </c>
      <c r="G114" s="130">
        <v>8.1432591799999994</v>
      </c>
      <c r="H114" s="130">
        <v>84.170629980000001</v>
      </c>
      <c r="I114" s="130">
        <v>1747.6054310899999</v>
      </c>
      <c r="J114" s="130">
        <v>63.094569710000002</v>
      </c>
      <c r="K114" s="130">
        <v>15.086707369999999</v>
      </c>
      <c r="L114" s="130">
        <v>1.0988172599999999</v>
      </c>
      <c r="M114" s="165" t="s">
        <v>185</v>
      </c>
      <c r="N114" s="130">
        <v>52.46265812</v>
      </c>
      <c r="O114" s="130">
        <v>152.62892846</v>
      </c>
      <c r="P114" s="130">
        <v>109.31372002000001</v>
      </c>
      <c r="Q114" s="130">
        <v>0</v>
      </c>
      <c r="R114" s="130">
        <v>0.48868012999999999</v>
      </c>
      <c r="S114" s="130">
        <v>6.4424410000000001E-2</v>
      </c>
      <c r="T114" s="130">
        <v>5.2351200000000001E-2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7024.36074061</v>
      </c>
      <c r="C115" s="130">
        <v>2143.2478568800002</v>
      </c>
      <c r="D115" s="130">
        <v>32.92715741</v>
      </c>
      <c r="E115" s="130">
        <v>2409.44953162</v>
      </c>
      <c r="F115" s="130">
        <v>206.99786327999999</v>
      </c>
      <c r="G115" s="130">
        <v>6.68063962</v>
      </c>
      <c r="H115" s="130">
        <v>86.245404710000003</v>
      </c>
      <c r="I115" s="130">
        <v>1751.5396964199999</v>
      </c>
      <c r="J115" s="130">
        <v>68.577501949999998</v>
      </c>
      <c r="K115" s="130">
        <v>15.003530680000001</v>
      </c>
      <c r="L115" s="130">
        <v>1.1350808400000001</v>
      </c>
      <c r="M115" s="165" t="s">
        <v>185</v>
      </c>
      <c r="N115" s="130">
        <v>50.237918370000003</v>
      </c>
      <c r="O115" s="130">
        <v>144.14025849000001</v>
      </c>
      <c r="P115" s="130">
        <v>107.73477889999999</v>
      </c>
      <c r="Q115" s="130">
        <v>0</v>
      </c>
      <c r="R115" s="130">
        <v>0.37495703000000002</v>
      </c>
      <c r="S115" s="130">
        <v>5.6329940000000002E-2</v>
      </c>
      <c r="T115" s="130">
        <v>1.2234470000000001E-2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7353.95200862</v>
      </c>
      <c r="C116" s="130">
        <v>2213.70110849</v>
      </c>
      <c r="D116" s="130">
        <v>34.085177399999999</v>
      </c>
      <c r="E116" s="130">
        <v>2481.3237782199999</v>
      </c>
      <c r="F116" s="130">
        <v>240.17986210000001</v>
      </c>
      <c r="G116" s="130">
        <v>8.1711826500000004</v>
      </c>
      <c r="H116" s="130">
        <v>87.41703382</v>
      </c>
      <c r="I116" s="130">
        <v>1894.63170322</v>
      </c>
      <c r="J116" s="130">
        <v>70.701610189999997</v>
      </c>
      <c r="K116" s="130">
        <v>14.9127893</v>
      </c>
      <c r="L116" s="130">
        <v>1.07201141</v>
      </c>
      <c r="M116" s="165" t="s">
        <v>185</v>
      </c>
      <c r="N116" s="130">
        <v>50.478943059999999</v>
      </c>
      <c r="O116" s="130">
        <v>150.73347371</v>
      </c>
      <c r="P116" s="130">
        <v>106.36075996</v>
      </c>
      <c r="Q116" s="130">
        <v>0</v>
      </c>
      <c r="R116" s="130">
        <v>0.12521235999999999</v>
      </c>
      <c r="S116" s="130">
        <v>4.8314410000000002E-2</v>
      </c>
      <c r="T116" s="130">
        <v>9.0483200000000003E-3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7051.5215133399997</v>
      </c>
      <c r="C117" s="130">
        <v>2200.5849045300001</v>
      </c>
      <c r="D117" s="130">
        <v>30.5002976</v>
      </c>
      <c r="E117" s="130">
        <v>2367.7264921800002</v>
      </c>
      <c r="F117" s="130">
        <v>223.427245</v>
      </c>
      <c r="G117" s="130">
        <v>9.7114369600000003</v>
      </c>
      <c r="H117" s="130">
        <v>85.951834489999996</v>
      </c>
      <c r="I117" s="130">
        <v>1762.87955788</v>
      </c>
      <c r="J117" s="130">
        <v>61.382109999999997</v>
      </c>
      <c r="K117" s="130">
        <v>9.8594098599999995</v>
      </c>
      <c r="L117" s="130">
        <v>1.1083356099999999</v>
      </c>
      <c r="M117" s="165" t="s">
        <v>185</v>
      </c>
      <c r="N117" s="130">
        <v>49.875609529999998</v>
      </c>
      <c r="O117" s="130">
        <v>143.87485197999999</v>
      </c>
      <c r="P117" s="130">
        <v>104.26393653</v>
      </c>
      <c r="Q117" s="130">
        <v>0</v>
      </c>
      <c r="R117" s="130">
        <v>0.33073306000000002</v>
      </c>
      <c r="S117" s="130">
        <v>4.0218719999999999E-2</v>
      </c>
      <c r="T117" s="130">
        <v>4.5394099999999998E-3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6991.2169584800004</v>
      </c>
      <c r="C118" s="130">
        <v>2231.9742638299999</v>
      </c>
      <c r="D118" s="130">
        <v>30.020872900000001</v>
      </c>
      <c r="E118" s="130">
        <v>2349.7027745400001</v>
      </c>
      <c r="F118" s="130">
        <v>205.54763586999999</v>
      </c>
      <c r="G118" s="130">
        <v>8.7945085600000006</v>
      </c>
      <c r="H118" s="130">
        <v>87.34695155</v>
      </c>
      <c r="I118" s="130">
        <v>1709.3507528499999</v>
      </c>
      <c r="J118" s="130">
        <v>57.705035369999997</v>
      </c>
      <c r="K118" s="130">
        <v>9.8166882900000001</v>
      </c>
      <c r="L118" s="130">
        <v>7.1918092099999997</v>
      </c>
      <c r="M118" s="165" t="s">
        <v>185</v>
      </c>
      <c r="N118" s="130">
        <v>47.437178269999997</v>
      </c>
      <c r="O118" s="130">
        <v>142.90386862</v>
      </c>
      <c r="P118" s="130">
        <v>102.69223017</v>
      </c>
      <c r="Q118" s="130">
        <v>1.9528900000000001E-3</v>
      </c>
      <c r="R118" s="130">
        <v>0.68347106999999996</v>
      </c>
      <c r="S118" s="130">
        <v>3.2169700000000002E-2</v>
      </c>
      <c r="T118" s="130">
        <v>1.479479E-2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7105.43887266</v>
      </c>
      <c r="C119" s="130">
        <v>1457.47322435</v>
      </c>
      <c r="D119" s="130">
        <v>17.849044899999999</v>
      </c>
      <c r="E119" s="130">
        <v>2443.6859168199999</v>
      </c>
      <c r="F119" s="130">
        <v>219.96402911999999</v>
      </c>
      <c r="G119" s="130">
        <v>9.2902717799999994</v>
      </c>
      <c r="H119" s="130">
        <v>90.246136230000005</v>
      </c>
      <c r="I119" s="130">
        <v>2515.3697628599998</v>
      </c>
      <c r="J119" s="130">
        <v>52.097242459999997</v>
      </c>
      <c r="K119" s="130">
        <v>13.145929450000001</v>
      </c>
      <c r="L119" s="130">
        <v>6.0781966299999999</v>
      </c>
      <c r="M119" s="165">
        <v>0</v>
      </c>
      <c r="N119" s="130">
        <v>29.894340140000001</v>
      </c>
      <c r="O119" s="130">
        <v>148.39009143000001</v>
      </c>
      <c r="P119" s="130">
        <v>100.63125427999999</v>
      </c>
      <c r="Q119" s="130">
        <v>5.2790000000000001E-5</v>
      </c>
      <c r="R119" s="130">
        <v>0.88070957999999999</v>
      </c>
      <c r="S119" s="130">
        <v>2.4079349999999999E-2</v>
      </c>
      <c r="T119" s="130">
        <v>0.41859048999999998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6777.4848544400002</v>
      </c>
      <c r="C120" s="130">
        <v>1458.24618758</v>
      </c>
      <c r="D120" s="130">
        <v>0.70270436000000003</v>
      </c>
      <c r="E120" s="130">
        <v>2421.9684877499999</v>
      </c>
      <c r="F120" s="130">
        <v>218.88866648999999</v>
      </c>
      <c r="G120" s="130">
        <v>8.9425299799999998</v>
      </c>
      <c r="H120" s="130">
        <v>92.071739780000001</v>
      </c>
      <c r="I120" s="130">
        <v>2226.9617942499999</v>
      </c>
      <c r="J120" s="130">
        <v>52.773721909999999</v>
      </c>
      <c r="K120" s="130">
        <v>12.565967130000001</v>
      </c>
      <c r="L120" s="130">
        <v>8.7946532899999994</v>
      </c>
      <c r="M120" s="166">
        <v>0</v>
      </c>
      <c r="N120" s="130">
        <v>28.712259589999999</v>
      </c>
      <c r="O120" s="130">
        <v>145.63218929000001</v>
      </c>
      <c r="P120" s="130">
        <v>100.03705798999999</v>
      </c>
      <c r="Q120" s="130">
        <v>3.6878649999999999E-2</v>
      </c>
      <c r="R120" s="130">
        <v>0.70819721000000002</v>
      </c>
      <c r="S120" s="130">
        <v>1.59562E-2</v>
      </c>
      <c r="T120" s="130">
        <v>0.42586299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6980.7921053600003</v>
      </c>
      <c r="C121" s="130">
        <v>1623.61620133</v>
      </c>
      <c r="D121" s="130">
        <v>1.2693106700000001</v>
      </c>
      <c r="E121" s="130">
        <v>2725.3900899199998</v>
      </c>
      <c r="F121" s="130">
        <v>273.13149178999998</v>
      </c>
      <c r="G121" s="130">
        <v>8.4870416300000002</v>
      </c>
      <c r="H121" s="130">
        <v>98.240965040000006</v>
      </c>
      <c r="I121" s="130">
        <v>1880.9824133100001</v>
      </c>
      <c r="J121" s="130">
        <v>55.384523860000002</v>
      </c>
      <c r="K121" s="130">
        <v>9.7333874999999992</v>
      </c>
      <c r="L121" s="130">
        <v>13.72192321</v>
      </c>
      <c r="M121" s="130">
        <v>0</v>
      </c>
      <c r="N121" s="130">
        <v>28.115751299999999</v>
      </c>
      <c r="O121" s="130">
        <v>162.15231546000001</v>
      </c>
      <c r="P121" s="130">
        <v>98.982461330000007</v>
      </c>
      <c r="Q121" s="130">
        <v>8.1730189999999994E-2</v>
      </c>
      <c r="R121" s="130">
        <v>0.94624657999999995</v>
      </c>
      <c r="S121" s="130">
        <v>0</v>
      </c>
      <c r="T121" s="130">
        <v>0.55625224000000006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6627.7053926299996</v>
      </c>
      <c r="C122" s="130">
        <v>1547.7766825599999</v>
      </c>
      <c r="D122" s="130">
        <v>0.81877593999999998</v>
      </c>
      <c r="E122" s="130">
        <v>2610.9280886900001</v>
      </c>
      <c r="F122" s="130">
        <v>220.98571502999999</v>
      </c>
      <c r="G122" s="130">
        <v>8.4790686500000003</v>
      </c>
      <c r="H122" s="130">
        <v>92.527163650000006</v>
      </c>
      <c r="I122" s="130">
        <v>1806.50146737</v>
      </c>
      <c r="J122" s="130">
        <v>52.188195800000003</v>
      </c>
      <c r="K122" s="130">
        <v>9.7728243399999997</v>
      </c>
      <c r="L122" s="130">
        <v>13.73583384</v>
      </c>
      <c r="M122" s="130">
        <v>0</v>
      </c>
      <c r="N122" s="130">
        <v>27.277788000000001</v>
      </c>
      <c r="O122" s="130">
        <v>152.32177579</v>
      </c>
      <c r="P122" s="130">
        <v>82.928644070000004</v>
      </c>
      <c r="Q122" s="130">
        <v>9.0321689999999996E-2</v>
      </c>
      <c r="R122" s="130">
        <v>0.83099272999999996</v>
      </c>
      <c r="S122" s="130">
        <v>0</v>
      </c>
      <c r="T122" s="130">
        <v>0.54205448000000001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6662.2677876999996</v>
      </c>
      <c r="C123" s="130">
        <v>1577.09579244</v>
      </c>
      <c r="D123" s="130">
        <v>0.64040037000000005</v>
      </c>
      <c r="E123" s="130">
        <v>2587.9999982700001</v>
      </c>
      <c r="F123" s="130">
        <v>220.7789679</v>
      </c>
      <c r="G123" s="130">
        <v>8.0571831100000004</v>
      </c>
      <c r="H123" s="130">
        <v>90.969352979999996</v>
      </c>
      <c r="I123" s="130">
        <v>1836.0458277600001</v>
      </c>
      <c r="J123" s="130">
        <v>51.873028150000003</v>
      </c>
      <c r="K123" s="130">
        <v>9.7770900899999997</v>
      </c>
      <c r="L123" s="130">
        <v>13.485944760000001</v>
      </c>
      <c r="M123" s="130">
        <v>0</v>
      </c>
      <c r="N123" s="130">
        <v>27.156769870000002</v>
      </c>
      <c r="O123" s="130">
        <v>155.16209104000001</v>
      </c>
      <c r="P123" s="130">
        <v>81.777856709999995</v>
      </c>
      <c r="Q123" s="130">
        <v>6.4909170000000002E-2</v>
      </c>
      <c r="R123" s="130">
        <v>0.84703974999999998</v>
      </c>
      <c r="S123" s="130">
        <v>0</v>
      </c>
      <c r="T123" s="130">
        <v>0.53553533000000009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6852.2366125600001</v>
      </c>
      <c r="C124" s="130">
        <v>1644.31816424</v>
      </c>
      <c r="D124" s="130">
        <v>0.60016188000000004</v>
      </c>
      <c r="E124" s="130">
        <v>2564.5423239900001</v>
      </c>
      <c r="F124" s="130">
        <v>205.09957666</v>
      </c>
      <c r="G124" s="130">
        <v>8.2639525299999992</v>
      </c>
      <c r="H124" s="130">
        <v>96.064509700000002</v>
      </c>
      <c r="I124" s="130">
        <v>1992.21882476</v>
      </c>
      <c r="J124" s="130">
        <v>51.394967819999998</v>
      </c>
      <c r="K124" s="130">
        <v>9.7180332699999994</v>
      </c>
      <c r="L124" s="130">
        <v>0.85182075999999995</v>
      </c>
      <c r="M124" s="130">
        <v>0</v>
      </c>
      <c r="N124" s="130">
        <v>26.920184119999998</v>
      </c>
      <c r="O124" s="130">
        <v>157.81825749000001</v>
      </c>
      <c r="P124" s="130">
        <v>93.077218720000005</v>
      </c>
      <c r="Q124" s="130">
        <v>8.4289E-4</v>
      </c>
      <c r="R124" s="130">
        <v>0.83421020999999995</v>
      </c>
      <c r="S124" s="130">
        <v>0</v>
      </c>
      <c r="T124" s="130">
        <v>0.51356351999999994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7309.6752581700002</v>
      </c>
      <c r="C125" s="130">
        <v>1730.0752887000001</v>
      </c>
      <c r="D125" s="130">
        <v>0.60025582</v>
      </c>
      <c r="E125" s="130">
        <v>2678.7964408399998</v>
      </c>
      <c r="F125" s="130">
        <v>212.52682106</v>
      </c>
      <c r="G125" s="130">
        <v>7.0129865300000001</v>
      </c>
      <c r="H125" s="130">
        <v>120.66063615</v>
      </c>
      <c r="I125" s="130">
        <v>2207.5319733699998</v>
      </c>
      <c r="J125" s="130">
        <v>49.19977849</v>
      </c>
      <c r="K125" s="130">
        <v>9.7108397899999996</v>
      </c>
      <c r="L125" s="130">
        <v>0.88441188000000004</v>
      </c>
      <c r="M125" s="130">
        <v>0</v>
      </c>
      <c r="N125" s="130">
        <v>25.706383049999999</v>
      </c>
      <c r="O125" s="130">
        <v>172.05690745000001</v>
      </c>
      <c r="P125" s="130">
        <v>93.599127050000007</v>
      </c>
      <c r="Q125" s="130">
        <v>0</v>
      </c>
      <c r="R125" s="130">
        <v>0.81709279000000001</v>
      </c>
      <c r="S125" s="130">
        <v>0</v>
      </c>
      <c r="T125" s="130">
        <v>0.49631520000000001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7493.9576634100004</v>
      </c>
      <c r="C126" s="130">
        <v>1810.2745548</v>
      </c>
      <c r="D126" s="130">
        <v>1.1036862999999999</v>
      </c>
      <c r="E126" s="130">
        <v>2686.2654921899998</v>
      </c>
      <c r="F126" s="130">
        <v>388.09928246999999</v>
      </c>
      <c r="G126" s="130">
        <v>6.48364048</v>
      </c>
      <c r="H126" s="130">
        <v>140.63252209000001</v>
      </c>
      <c r="I126" s="130">
        <v>2275.2446441400002</v>
      </c>
      <c r="J126" s="130">
        <v>50.409225210000002</v>
      </c>
      <c r="K126" s="130">
        <v>9.6573348600000006</v>
      </c>
      <c r="L126" s="130">
        <v>1.4243645899999999</v>
      </c>
      <c r="M126" s="130">
        <v>0</v>
      </c>
      <c r="N126" s="130">
        <v>26.079814949999999</v>
      </c>
      <c r="O126" s="130">
        <v>2.36763463</v>
      </c>
      <c r="P126" s="130">
        <v>91.616243870000005</v>
      </c>
      <c r="Q126" s="130">
        <v>0</v>
      </c>
      <c r="R126" s="130">
        <v>3.80434312</v>
      </c>
      <c r="S126" s="130">
        <v>0</v>
      </c>
      <c r="T126" s="130">
        <v>0.49487970999999997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6719.7524529100001</v>
      </c>
      <c r="C127" s="130">
        <v>1770.9846923299999</v>
      </c>
      <c r="D127" s="130">
        <v>0.46498928</v>
      </c>
      <c r="E127" s="130">
        <v>2372.8389667500001</v>
      </c>
      <c r="F127" s="130">
        <v>456.33955662</v>
      </c>
      <c r="G127" s="130">
        <v>6.7355981900000002</v>
      </c>
      <c r="H127" s="130">
        <v>136.62898525</v>
      </c>
      <c r="I127" s="130">
        <v>1783.37264314</v>
      </c>
      <c r="J127" s="130">
        <v>63.221451850000001</v>
      </c>
      <c r="K127" s="130">
        <v>9.6146369400000005</v>
      </c>
      <c r="L127" s="130">
        <v>1.42317794</v>
      </c>
      <c r="M127" s="130">
        <v>0</v>
      </c>
      <c r="N127" s="130">
        <v>21.25368817</v>
      </c>
      <c r="O127" s="130">
        <v>2.4309069999999999</v>
      </c>
      <c r="P127" s="130">
        <v>88.789149829999999</v>
      </c>
      <c r="Q127" s="130">
        <v>0</v>
      </c>
      <c r="R127" s="130">
        <v>5.2055106899999997</v>
      </c>
      <c r="S127" s="130">
        <v>0</v>
      </c>
      <c r="T127" s="130">
        <v>0.44849892999999996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6950.4589733700004</v>
      </c>
      <c r="C128" s="130">
        <v>1792.5534634600001</v>
      </c>
      <c r="D128" s="130">
        <v>0.42819262000000002</v>
      </c>
      <c r="E128" s="130">
        <v>2446.4192096500001</v>
      </c>
      <c r="F128" s="130">
        <v>554.77339417999997</v>
      </c>
      <c r="G128" s="130">
        <v>6.7938866600000001</v>
      </c>
      <c r="H128" s="130">
        <v>130.41440971</v>
      </c>
      <c r="I128" s="130">
        <v>1830.39616129</v>
      </c>
      <c r="J128" s="130">
        <v>65.710706630000004</v>
      </c>
      <c r="K128" s="130">
        <v>9.6039643699999999</v>
      </c>
      <c r="L128" s="130">
        <v>1.20669713</v>
      </c>
      <c r="M128" s="130">
        <v>0</v>
      </c>
      <c r="N128" s="130">
        <v>20.23388096</v>
      </c>
      <c r="O128" s="130">
        <v>1.73137809</v>
      </c>
      <c r="P128" s="130">
        <v>84.646772400000003</v>
      </c>
      <c r="Q128" s="130">
        <v>0</v>
      </c>
      <c r="R128" s="130">
        <v>4.99061311</v>
      </c>
      <c r="S128" s="130">
        <v>0</v>
      </c>
      <c r="T128" s="130">
        <v>0.55624311000000004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6760.4774273399998</v>
      </c>
      <c r="C129" s="130">
        <v>1809.74101916</v>
      </c>
      <c r="D129" s="130">
        <v>0.63769454999999997</v>
      </c>
      <c r="E129" s="130">
        <v>2455.1218167500001</v>
      </c>
      <c r="F129" s="130">
        <v>453.24928109000001</v>
      </c>
      <c r="G129" s="130">
        <v>6.6985674299999998</v>
      </c>
      <c r="H129" s="130">
        <v>118.06316212999999</v>
      </c>
      <c r="I129" s="130">
        <v>1725.2795225</v>
      </c>
      <c r="J129" s="130">
        <v>56.320564359999999</v>
      </c>
      <c r="K129" s="130">
        <v>9.6148162100000008</v>
      </c>
      <c r="L129" s="130">
        <v>1.11163547</v>
      </c>
      <c r="M129" s="130">
        <v>0</v>
      </c>
      <c r="N129" s="130">
        <v>20.0935138</v>
      </c>
      <c r="O129" s="130">
        <v>0.68838429999999995</v>
      </c>
      <c r="P129" s="130">
        <v>98.456898699999996</v>
      </c>
      <c r="Q129" s="130">
        <v>0</v>
      </c>
      <c r="R129" s="130">
        <v>4.8830108499999998</v>
      </c>
      <c r="S129" s="130">
        <v>0</v>
      </c>
      <c r="T129" s="130">
        <v>0.51754003999999998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6529.9890889400003</v>
      </c>
      <c r="C130" s="130">
        <v>1824.2744858200001</v>
      </c>
      <c r="D130" s="130">
        <v>0.50535295999999996</v>
      </c>
      <c r="E130" s="130">
        <v>2272.3580220899998</v>
      </c>
      <c r="F130" s="130">
        <v>416.15926078000001</v>
      </c>
      <c r="G130" s="130">
        <v>5.9984184999999997</v>
      </c>
      <c r="H130" s="130">
        <v>116.52388379</v>
      </c>
      <c r="I130" s="130">
        <v>1716.0996889200001</v>
      </c>
      <c r="J130" s="130">
        <v>46.484045330000001</v>
      </c>
      <c r="K130" s="130">
        <v>9.5166739499999995</v>
      </c>
      <c r="L130" s="130">
        <v>0.41340356</v>
      </c>
      <c r="M130" s="130">
        <v>0</v>
      </c>
      <c r="N130" s="130">
        <v>19.725875070000001</v>
      </c>
      <c r="O130" s="130">
        <v>0.63282426000000003</v>
      </c>
      <c r="P130" s="130">
        <v>96.057193190000007</v>
      </c>
      <c r="Q130" s="130">
        <v>0</v>
      </c>
      <c r="R130" s="130">
        <v>4.8400055499999999</v>
      </c>
      <c r="S130" s="130">
        <v>0</v>
      </c>
      <c r="T130" s="130">
        <v>0.39995517000000003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6304.1921902900003</v>
      </c>
      <c r="C131" s="130">
        <v>1803.67116053</v>
      </c>
      <c r="D131" s="130">
        <v>0.90195572000000002</v>
      </c>
      <c r="E131" s="130">
        <v>2248.0460349599998</v>
      </c>
      <c r="F131" s="130">
        <v>461.57668576999998</v>
      </c>
      <c r="G131" s="130">
        <v>5.94984701</v>
      </c>
      <c r="H131" s="130">
        <v>104.48271130000001</v>
      </c>
      <c r="I131" s="130">
        <v>1508.4180300800001</v>
      </c>
      <c r="J131" s="130">
        <v>45.965634469999998</v>
      </c>
      <c r="K131" s="130">
        <v>9.3925810799999994</v>
      </c>
      <c r="L131" s="130">
        <v>0.38715565000000002</v>
      </c>
      <c r="M131" s="130">
        <v>0</v>
      </c>
      <c r="N131" s="130">
        <v>19.422047079999999</v>
      </c>
      <c r="O131" s="130">
        <v>0.62304092</v>
      </c>
      <c r="P131" s="130">
        <v>90.196245610000005</v>
      </c>
      <c r="Q131" s="130">
        <v>0</v>
      </c>
      <c r="R131" s="130">
        <v>4.6920605599999998</v>
      </c>
      <c r="S131" s="130">
        <v>0</v>
      </c>
      <c r="T131" s="130">
        <v>0.46699955000000004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6193.2912484999997</v>
      </c>
      <c r="C132" s="130">
        <v>1795.93389976</v>
      </c>
      <c r="D132" s="130">
        <v>1.10660501</v>
      </c>
      <c r="E132" s="130">
        <v>2259.1628012400001</v>
      </c>
      <c r="F132" s="130">
        <v>465.57681581999998</v>
      </c>
      <c r="G132" s="130">
        <v>6.2766861</v>
      </c>
      <c r="H132" s="130">
        <v>117.53230138000001</v>
      </c>
      <c r="I132" s="130">
        <v>1377.23878831</v>
      </c>
      <c r="J132" s="130">
        <v>47.89200005</v>
      </c>
      <c r="K132" s="130">
        <v>9.4164369800000003</v>
      </c>
      <c r="L132" s="130">
        <v>0.33935845999999997</v>
      </c>
      <c r="M132" s="130">
        <v>0</v>
      </c>
      <c r="N132" s="130">
        <v>18.67695831</v>
      </c>
      <c r="O132" s="130">
        <v>0.62149241</v>
      </c>
      <c r="P132" s="130">
        <v>88.572701120000005</v>
      </c>
      <c r="Q132" s="130">
        <v>0</v>
      </c>
      <c r="R132" s="130">
        <v>4.5322238199999996</v>
      </c>
      <c r="S132" s="130">
        <v>0</v>
      </c>
      <c r="T132" s="130">
        <v>0.41217972999999997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6054.2160107</v>
      </c>
      <c r="C133" s="130">
        <v>1849.0184672600001</v>
      </c>
      <c r="D133" s="130">
        <v>1.06836339</v>
      </c>
      <c r="E133" s="130">
        <v>2230.3170506599999</v>
      </c>
      <c r="F133" s="130">
        <v>460.7459053</v>
      </c>
      <c r="G133" s="130">
        <v>6.3008858300000004</v>
      </c>
      <c r="H133" s="130">
        <v>118.03636197</v>
      </c>
      <c r="I133" s="130">
        <v>1274.0673685899999</v>
      </c>
      <c r="J133" s="130">
        <v>48.463042170000001</v>
      </c>
      <c r="K133" s="130">
        <v>9.9183524799999994</v>
      </c>
      <c r="L133" s="130">
        <v>0.77515743999999998</v>
      </c>
      <c r="M133" s="130">
        <v>0</v>
      </c>
      <c r="N133" s="130">
        <v>40.635113080000004</v>
      </c>
      <c r="O133" s="130">
        <v>1.7718586199999999</v>
      </c>
      <c r="P133" s="130">
        <v>7.2003542500000002</v>
      </c>
      <c r="Q133" s="130">
        <v>0</v>
      </c>
      <c r="R133" s="130">
        <v>5.51410658</v>
      </c>
      <c r="S133" s="130">
        <v>0</v>
      </c>
      <c r="T133" s="130">
        <v>0.38362308000000001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6435.6253262099999</v>
      </c>
      <c r="C134" s="130">
        <v>1996.39576169</v>
      </c>
      <c r="D134" s="130">
        <v>1.0208894100000001</v>
      </c>
      <c r="E134" s="130">
        <v>2221.5417469899999</v>
      </c>
      <c r="F134" s="130">
        <v>418.50534205000002</v>
      </c>
      <c r="G134" s="130">
        <v>8.6700826699999993</v>
      </c>
      <c r="H134" s="130">
        <v>114.15561331000001</v>
      </c>
      <c r="I134" s="130">
        <v>1541.69348988</v>
      </c>
      <c r="J134" s="130">
        <v>57.67742252</v>
      </c>
      <c r="K134" s="130">
        <v>9.8453409300000008</v>
      </c>
      <c r="L134" s="130">
        <v>0.26678880999999999</v>
      </c>
      <c r="M134" s="130">
        <v>0.35665382000000001</v>
      </c>
      <c r="N134" s="130">
        <v>42.226130740000002</v>
      </c>
      <c r="O134" s="130">
        <v>2.3547068699999998</v>
      </c>
      <c r="P134" s="130">
        <v>14.93001428</v>
      </c>
      <c r="Q134" s="130">
        <v>0</v>
      </c>
      <c r="R134" s="130">
        <v>5.6051218900000004</v>
      </c>
      <c r="S134" s="130">
        <v>0</v>
      </c>
      <c r="T134" s="130">
        <v>0.38022034999999998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6771.6949935399998</v>
      </c>
      <c r="C135" s="130">
        <v>2068.5916732999999</v>
      </c>
      <c r="D135" s="130">
        <v>0.75456942000000005</v>
      </c>
      <c r="E135" s="130">
        <v>2182.9697261199999</v>
      </c>
      <c r="F135" s="130">
        <v>435.31067124999998</v>
      </c>
      <c r="G135" s="130">
        <v>11.15175795</v>
      </c>
      <c r="H135" s="130">
        <v>123.07680345999999</v>
      </c>
      <c r="I135" s="130">
        <v>1817.7684555799999</v>
      </c>
      <c r="J135" s="130">
        <v>54.441040170000001</v>
      </c>
      <c r="K135" s="130">
        <v>9.54160845</v>
      </c>
      <c r="L135" s="130">
        <v>0.24226687999999999</v>
      </c>
      <c r="M135" s="130">
        <v>0</v>
      </c>
      <c r="N135" s="130">
        <v>42.148286849999998</v>
      </c>
      <c r="O135" s="130">
        <v>2.8334022399999998</v>
      </c>
      <c r="P135" s="130">
        <v>14.643255229999999</v>
      </c>
      <c r="Q135" s="130">
        <v>0.31511450000000002</v>
      </c>
      <c r="R135" s="130">
        <v>7.2513383400000002</v>
      </c>
      <c r="S135" s="130">
        <v>0</v>
      </c>
      <c r="T135" s="130">
        <v>0.65502380000000004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7247.2124594899997</v>
      </c>
      <c r="C136" s="130">
        <v>2260.4787256999998</v>
      </c>
      <c r="D136" s="130">
        <v>0.67519719</v>
      </c>
      <c r="E136" s="130">
        <v>2159.60084921</v>
      </c>
      <c r="F136" s="130">
        <v>430.78906283999999</v>
      </c>
      <c r="G136" s="130">
        <v>13.07962124</v>
      </c>
      <c r="H136" s="130">
        <v>106.089856</v>
      </c>
      <c r="I136" s="130">
        <v>2133.2834303899999</v>
      </c>
      <c r="J136" s="130">
        <v>82.294220199999998</v>
      </c>
      <c r="K136" s="130">
        <v>9.4752855300000007</v>
      </c>
      <c r="L136" s="130">
        <v>0.90474007999999995</v>
      </c>
      <c r="M136" s="130">
        <v>0</v>
      </c>
      <c r="N136" s="130">
        <v>23.925856060000001</v>
      </c>
      <c r="O136" s="130">
        <v>4.71338569</v>
      </c>
      <c r="P136" s="130">
        <v>14.339145719999999</v>
      </c>
      <c r="Q136" s="130">
        <v>0.29206880000000002</v>
      </c>
      <c r="R136" s="130">
        <v>6.8869352399999997</v>
      </c>
      <c r="S136" s="130">
        <v>0</v>
      </c>
      <c r="T136" s="130">
        <v>0.38407959999999997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6881.3496859500001</v>
      </c>
      <c r="C137" s="130">
        <v>2375.6467072400001</v>
      </c>
      <c r="D137" s="130">
        <v>0.64168000999999997</v>
      </c>
      <c r="E137" s="130">
        <v>2132.3349782300002</v>
      </c>
      <c r="F137" s="130">
        <v>230.51796525</v>
      </c>
      <c r="G137" s="130">
        <v>12.1244835</v>
      </c>
      <c r="H137" s="130">
        <v>96.205439200000001</v>
      </c>
      <c r="I137" s="130">
        <v>1882.4616796299999</v>
      </c>
      <c r="J137" s="130">
        <v>89.966117890000007</v>
      </c>
      <c r="K137" s="130">
        <v>9.2564880200000008</v>
      </c>
      <c r="L137" s="130">
        <v>0.23371527</v>
      </c>
      <c r="M137" s="130">
        <v>0</v>
      </c>
      <c r="N137" s="130">
        <v>25.25388027</v>
      </c>
      <c r="O137" s="130">
        <v>5.3693565300000001</v>
      </c>
      <c r="P137" s="130">
        <v>14.13483362</v>
      </c>
      <c r="Q137" s="130">
        <v>0.26861638999999998</v>
      </c>
      <c r="R137" s="130">
        <v>6.7516666900000004</v>
      </c>
      <c r="S137" s="130">
        <v>0</v>
      </c>
      <c r="T137" s="130">
        <v>0.18207820999999999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7230.0323736199998</v>
      </c>
      <c r="C138" s="130">
        <v>2379.33637985</v>
      </c>
      <c r="D138" s="130">
        <v>0.59608717</v>
      </c>
      <c r="E138" s="130">
        <v>2143.5896558099998</v>
      </c>
      <c r="F138" s="130">
        <v>374.86558043999997</v>
      </c>
      <c r="G138" s="130">
        <v>10.89955256</v>
      </c>
      <c r="H138" s="130">
        <v>91.188637189999994</v>
      </c>
      <c r="I138" s="130">
        <v>2078.8517837899999</v>
      </c>
      <c r="J138" s="130">
        <v>84.482586999999995</v>
      </c>
      <c r="K138" s="130">
        <v>9.2577587399999999</v>
      </c>
      <c r="L138" s="130">
        <v>0.26839763</v>
      </c>
      <c r="M138" s="130">
        <v>0</v>
      </c>
      <c r="N138" s="130">
        <v>23.001042689999998</v>
      </c>
      <c r="O138" s="130">
        <v>6.6875818699999998</v>
      </c>
      <c r="P138" s="130">
        <v>20.205991059999999</v>
      </c>
      <c r="Q138" s="130">
        <v>0.24455064000000001</v>
      </c>
      <c r="R138" s="130">
        <v>6.4238013799999996</v>
      </c>
      <c r="S138" s="130">
        <v>0</v>
      </c>
      <c r="T138" s="130">
        <v>0.13298579999999999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7296.8464633699996</v>
      </c>
      <c r="C139" s="130">
        <v>2471.35363835</v>
      </c>
      <c r="D139" s="130">
        <v>0.29946526000000001</v>
      </c>
      <c r="E139" s="130">
        <v>2148.4500689900001</v>
      </c>
      <c r="F139" s="130">
        <v>236.91685140999999</v>
      </c>
      <c r="G139" s="130">
        <v>13.05642003</v>
      </c>
      <c r="H139" s="130">
        <v>99.635221450000003</v>
      </c>
      <c r="I139" s="130">
        <v>2164.6515135300001</v>
      </c>
      <c r="J139" s="130">
        <v>88.525246050000007</v>
      </c>
      <c r="K139" s="130">
        <v>9.93803138</v>
      </c>
      <c r="L139" s="130">
        <v>0.13735332</v>
      </c>
      <c r="M139" s="130">
        <v>0</v>
      </c>
      <c r="N139" s="130">
        <v>30.954178729999999</v>
      </c>
      <c r="O139" s="130">
        <v>6.5899072500000004</v>
      </c>
      <c r="P139" s="130">
        <v>19.799479399999999</v>
      </c>
      <c r="Q139" s="130">
        <v>0.33046407999999999</v>
      </c>
      <c r="R139" s="130">
        <v>6.0780928999999997</v>
      </c>
      <c r="S139" s="130">
        <v>0</v>
      </c>
      <c r="T139" s="130">
        <v>0.13053123999999999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7252.3615136899998</v>
      </c>
      <c r="C140" s="130">
        <v>2506.06063528</v>
      </c>
      <c r="D140" s="130">
        <v>0</v>
      </c>
      <c r="E140" s="130">
        <v>2127.5402755999999</v>
      </c>
      <c r="F140" s="130">
        <v>208.07627742</v>
      </c>
      <c r="G140" s="130">
        <v>12.93342505</v>
      </c>
      <c r="H140" s="130">
        <v>97.28605623</v>
      </c>
      <c r="I140" s="130">
        <v>2137.7854720700002</v>
      </c>
      <c r="J140" s="130">
        <v>88.958005650000004</v>
      </c>
      <c r="K140" s="130">
        <v>10.09313547</v>
      </c>
      <c r="L140" s="130">
        <v>0.20176906</v>
      </c>
      <c r="M140" s="130">
        <v>0</v>
      </c>
      <c r="N140" s="130">
        <v>31.592142800000001</v>
      </c>
      <c r="O140" s="130">
        <v>6.5057730600000001</v>
      </c>
      <c r="P140" s="130">
        <v>18.348350159999999</v>
      </c>
      <c r="Q140" s="130">
        <v>0.29935423</v>
      </c>
      <c r="R140" s="130">
        <v>6.56117872</v>
      </c>
      <c r="S140" s="130">
        <v>0</v>
      </c>
      <c r="T140" s="130">
        <v>0.11966288999999999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7367.9578048800004</v>
      </c>
      <c r="C141" s="130">
        <v>2556.5898250700002</v>
      </c>
      <c r="D141" s="130">
        <v>0.48526256000000001</v>
      </c>
      <c r="E141" s="130">
        <v>2181.21072362</v>
      </c>
      <c r="F141" s="130">
        <v>259.44431333</v>
      </c>
      <c r="G141" s="130">
        <v>12.469250199999999</v>
      </c>
      <c r="H141" s="130">
        <v>105.96902742</v>
      </c>
      <c r="I141" s="130">
        <v>2093.2485176300002</v>
      </c>
      <c r="J141" s="130">
        <v>89.893064589999994</v>
      </c>
      <c r="K141" s="130">
        <v>9.8871344800000003</v>
      </c>
      <c r="L141" s="130">
        <v>0.15064229000000001</v>
      </c>
      <c r="M141" s="130">
        <v>0</v>
      </c>
      <c r="N141" s="130">
        <v>30.56946731</v>
      </c>
      <c r="O141" s="130">
        <v>2.6032140699999999</v>
      </c>
      <c r="P141" s="130">
        <v>18.754752710000002</v>
      </c>
      <c r="Q141" s="130">
        <v>0.26636905999999999</v>
      </c>
      <c r="R141" s="130">
        <v>6.3277361299999999</v>
      </c>
      <c r="S141" s="130">
        <v>0</v>
      </c>
      <c r="T141" s="130">
        <v>8.8504410000000006E-2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7366.7537518899999</v>
      </c>
      <c r="C142" s="130">
        <v>2470.5143504900002</v>
      </c>
      <c r="D142" s="130">
        <v>0.48351419000000001</v>
      </c>
      <c r="E142" s="130">
        <v>2181.66708814</v>
      </c>
      <c r="F142" s="130">
        <v>173.46494985999999</v>
      </c>
      <c r="G142" s="130">
        <v>12.515397070000001</v>
      </c>
      <c r="H142" s="130">
        <v>46.309051920000002</v>
      </c>
      <c r="I142" s="130">
        <v>2324.12788335</v>
      </c>
      <c r="J142" s="130">
        <v>73.880499060000005</v>
      </c>
      <c r="K142" s="130">
        <v>9.8407405699999995</v>
      </c>
      <c r="L142" s="130">
        <v>0.41438967999999998</v>
      </c>
      <c r="M142" s="130">
        <v>0</v>
      </c>
      <c r="N142" s="130">
        <v>32.870062560000001</v>
      </c>
      <c r="O142" s="130">
        <v>3.5550766299999998</v>
      </c>
      <c r="P142" s="130">
        <v>30.507782720000002</v>
      </c>
      <c r="Q142" s="130">
        <v>0.23678276000000001</v>
      </c>
      <c r="R142" s="130">
        <v>6.2891642799999996</v>
      </c>
      <c r="S142" s="130">
        <v>0</v>
      </c>
      <c r="T142" s="130">
        <v>7.7018610000000001E-2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7674.8221800000001</v>
      </c>
      <c r="C143" s="130">
        <v>2472.7606667700002</v>
      </c>
      <c r="D143" s="130">
        <v>0.47470883000000003</v>
      </c>
      <c r="E143" s="130">
        <v>2234.5734941699998</v>
      </c>
      <c r="F143" s="130">
        <v>404.21867615000002</v>
      </c>
      <c r="G143" s="130">
        <v>12.4640536</v>
      </c>
      <c r="H143" s="130">
        <v>53.962431449999997</v>
      </c>
      <c r="I143" s="130">
        <v>2332.2864644199999</v>
      </c>
      <c r="J143" s="130">
        <v>78.212766849999994</v>
      </c>
      <c r="K143" s="130">
        <v>10.24810265</v>
      </c>
      <c r="L143" s="130">
        <v>0.41559692999999998</v>
      </c>
      <c r="M143" s="130">
        <v>0</v>
      </c>
      <c r="N143" s="130">
        <v>34.631416889999997</v>
      </c>
      <c r="O143" s="130">
        <v>3.7902391899999999</v>
      </c>
      <c r="P143" s="130">
        <v>30.24871727</v>
      </c>
      <c r="Q143" s="130">
        <v>0.50971025000000003</v>
      </c>
      <c r="R143" s="130">
        <v>5.9229524700000002</v>
      </c>
      <c r="S143" s="130">
        <v>0</v>
      </c>
      <c r="T143" s="130">
        <v>0.10218211000000001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6123.3609324600002</v>
      </c>
      <c r="C144" s="130">
        <v>2421.1028716000001</v>
      </c>
      <c r="D144" s="130">
        <v>0.46935109000000003</v>
      </c>
      <c r="E144" s="130">
        <v>581.35244107999995</v>
      </c>
      <c r="F144" s="130">
        <v>644.87118003</v>
      </c>
      <c r="G144" s="130">
        <v>13.09457922</v>
      </c>
      <c r="H144" s="130">
        <v>49.871872869999997</v>
      </c>
      <c r="I144" s="130">
        <v>2248.6474966800001</v>
      </c>
      <c r="J144" s="130">
        <v>74.40471891</v>
      </c>
      <c r="K144" s="130">
        <v>10.147308300000001</v>
      </c>
      <c r="L144" s="130">
        <v>0.35764476000000001</v>
      </c>
      <c r="M144" s="130">
        <v>0</v>
      </c>
      <c r="N144" s="130">
        <v>32.211411769999998</v>
      </c>
      <c r="O144" s="130">
        <v>3.9281471200000002</v>
      </c>
      <c r="P144" s="130">
        <v>36.124061439999998</v>
      </c>
      <c r="Q144" s="130">
        <v>0.47475994999999999</v>
      </c>
      <c r="R144" s="130">
        <v>6.1284794500000004</v>
      </c>
      <c r="S144" s="130">
        <v>0</v>
      </c>
      <c r="T144" s="130">
        <v>0.17460819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6276.6036207400002</v>
      </c>
      <c r="C145" s="130">
        <v>2567.7261166600001</v>
      </c>
      <c r="D145" s="130">
        <v>0.47170659999999998</v>
      </c>
      <c r="E145" s="130">
        <v>581.81002529</v>
      </c>
      <c r="F145" s="130">
        <v>723.88651458000004</v>
      </c>
      <c r="G145" s="130">
        <v>13.5536072</v>
      </c>
      <c r="H145" s="130">
        <v>50.948149180000001</v>
      </c>
      <c r="I145" s="130">
        <v>2169.86768734</v>
      </c>
      <c r="J145" s="130">
        <v>74.888663530000002</v>
      </c>
      <c r="K145" s="130">
        <v>10.05436533</v>
      </c>
      <c r="L145" s="130">
        <v>0.33108537999999998</v>
      </c>
      <c r="M145" s="130">
        <v>0</v>
      </c>
      <c r="N145" s="130">
        <v>32.203797369999997</v>
      </c>
      <c r="O145" s="130">
        <v>3.9117766</v>
      </c>
      <c r="P145" s="130">
        <v>40.165991570000003</v>
      </c>
      <c r="Q145" s="130">
        <v>0.45111106000000001</v>
      </c>
      <c r="R145" s="130">
        <v>6.1716655400000002</v>
      </c>
      <c r="S145" s="130">
        <v>0</v>
      </c>
      <c r="T145" s="130">
        <v>0.16135751000000001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6623.31244651</v>
      </c>
      <c r="C146" s="130">
        <v>3145.3916794800002</v>
      </c>
      <c r="D146" s="130">
        <v>0.46382586999999997</v>
      </c>
      <c r="E146" s="130">
        <v>578.93015392999996</v>
      </c>
      <c r="F146" s="130">
        <v>524.35509391000005</v>
      </c>
      <c r="G146" s="130">
        <v>13.55878798</v>
      </c>
      <c r="H146" s="130">
        <v>49.946901269999998</v>
      </c>
      <c r="I146" s="130">
        <v>2148.9975579100001</v>
      </c>
      <c r="J146" s="130">
        <v>72.382077800000005</v>
      </c>
      <c r="K146" s="130">
        <v>10.16712046</v>
      </c>
      <c r="L146" s="130">
        <v>0.32305365000000003</v>
      </c>
      <c r="M146" s="130">
        <v>0</v>
      </c>
      <c r="N146" s="130">
        <v>31.9050625</v>
      </c>
      <c r="O146" s="130">
        <v>4.0029836899999998</v>
      </c>
      <c r="P146" s="130">
        <v>36.272148039999998</v>
      </c>
      <c r="Q146" s="130">
        <v>0.40247096999999998</v>
      </c>
      <c r="R146" s="130">
        <v>6.0610726399999999</v>
      </c>
      <c r="S146" s="130">
        <v>0</v>
      </c>
      <c r="T146" s="130">
        <v>0.15245640999999999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7562.9051328599999</v>
      </c>
      <c r="C147" s="130">
        <v>3547.4035095999998</v>
      </c>
      <c r="D147" s="130">
        <v>0.46670890999999998</v>
      </c>
      <c r="E147" s="130">
        <v>588.97535607999998</v>
      </c>
      <c r="F147" s="130">
        <v>1003.16834513</v>
      </c>
      <c r="G147" s="130">
        <v>13.282966760000001</v>
      </c>
      <c r="H147" s="130">
        <v>54.91116873</v>
      </c>
      <c r="I147" s="130">
        <v>2196.6039133099998</v>
      </c>
      <c r="J147" s="130">
        <v>71.795892330000001</v>
      </c>
      <c r="K147" s="130">
        <v>10.106179060000001</v>
      </c>
      <c r="L147" s="130">
        <v>0.247305</v>
      </c>
      <c r="M147" s="130">
        <v>0</v>
      </c>
      <c r="N147" s="130">
        <v>31.008629320000001</v>
      </c>
      <c r="O147" s="130">
        <v>3.7508345799999998</v>
      </c>
      <c r="P147" s="130">
        <v>32.645583780000003</v>
      </c>
      <c r="Q147" s="130">
        <v>0.36439421</v>
      </c>
      <c r="R147" s="130">
        <v>8.0204432400000005</v>
      </c>
      <c r="S147" s="130">
        <v>0</v>
      </c>
      <c r="T147" s="130">
        <v>0.15390282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8149.0736792199996</v>
      </c>
      <c r="C148" s="130">
        <v>3479.8528929399999</v>
      </c>
      <c r="D148" s="130">
        <v>0.44219372000000001</v>
      </c>
      <c r="E148" s="130">
        <v>562.74728019999998</v>
      </c>
      <c r="F148" s="130">
        <v>1663.30784202</v>
      </c>
      <c r="G148" s="130">
        <v>12.810949430000001</v>
      </c>
      <c r="H148" s="130">
        <v>58.341398390000002</v>
      </c>
      <c r="I148" s="130">
        <v>2219.1829252500002</v>
      </c>
      <c r="J148" s="130">
        <v>68.102250220000002</v>
      </c>
      <c r="K148" s="130">
        <v>9.6485194199999995</v>
      </c>
      <c r="L148" s="130">
        <v>0.15784214999999999</v>
      </c>
      <c r="M148" s="130">
        <v>0</v>
      </c>
      <c r="N148" s="130">
        <v>30.24136927</v>
      </c>
      <c r="O148" s="130">
        <v>3.6709545399999999</v>
      </c>
      <c r="P148" s="130">
        <v>32.189453569999998</v>
      </c>
      <c r="Q148" s="130">
        <v>0.34885036000000003</v>
      </c>
      <c r="R148" s="130">
        <v>7.9078832500000003</v>
      </c>
      <c r="S148" s="130">
        <v>0</v>
      </c>
      <c r="T148" s="130">
        <v>0.12107449000000001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8985.5718230900002</v>
      </c>
      <c r="C149" s="130">
        <v>3597.5808732700002</v>
      </c>
      <c r="D149" s="130">
        <v>0.97554178999999996</v>
      </c>
      <c r="E149" s="130">
        <v>785.84642306000001</v>
      </c>
      <c r="F149" s="130">
        <v>1722.5378910500001</v>
      </c>
      <c r="G149" s="130">
        <v>13.53128296</v>
      </c>
      <c r="H149" s="130">
        <v>85.003518310000004</v>
      </c>
      <c r="I149" s="130">
        <v>2625.02110623</v>
      </c>
      <c r="J149" s="130">
        <v>68.291909919999995</v>
      </c>
      <c r="K149" s="130">
        <v>9.7063059700000007</v>
      </c>
      <c r="L149" s="130">
        <v>0.22735596999999999</v>
      </c>
      <c r="M149" s="130">
        <v>0</v>
      </c>
      <c r="N149" s="130">
        <v>31.32753451</v>
      </c>
      <c r="O149" s="130">
        <v>5.1382335699999997</v>
      </c>
      <c r="P149" s="130">
        <v>32.284664210000003</v>
      </c>
      <c r="Q149" s="130">
        <v>0.33124042999999997</v>
      </c>
      <c r="R149" s="130">
        <v>7.6462795699999999</v>
      </c>
      <c r="S149" s="130">
        <v>0</v>
      </c>
      <c r="T149" s="130">
        <v>0.12166227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9237.5963343900003</v>
      </c>
      <c r="C150" s="130">
        <v>3609.23544077</v>
      </c>
      <c r="D150" s="130">
        <v>0.9716186</v>
      </c>
      <c r="E150" s="130">
        <v>751.42335934000005</v>
      </c>
      <c r="F150" s="130">
        <v>2025.7344087700001</v>
      </c>
      <c r="G150" s="130">
        <v>12.548277479999999</v>
      </c>
      <c r="H150" s="130">
        <v>85.028291809999999</v>
      </c>
      <c r="I150" s="130">
        <v>2605.5074141700002</v>
      </c>
      <c r="J150" s="130">
        <v>64.389313419999993</v>
      </c>
      <c r="K150" s="130">
        <v>9.7114027600000004</v>
      </c>
      <c r="L150" s="130">
        <v>0.18248934</v>
      </c>
      <c r="M150" s="130">
        <v>0</v>
      </c>
      <c r="N150" s="130">
        <v>27.783219420000002</v>
      </c>
      <c r="O150" s="130">
        <v>5.1116032000000002</v>
      </c>
      <c r="P150" s="130">
        <v>32.148736839999998</v>
      </c>
      <c r="Q150" s="130">
        <v>0.30976123999999999</v>
      </c>
      <c r="R150" s="130">
        <v>7.38376637</v>
      </c>
      <c r="S150" s="130">
        <v>0</v>
      </c>
      <c r="T150" s="130">
        <v>0.12723086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9339.11752428</v>
      </c>
      <c r="C151" s="130">
        <v>3581.49477389</v>
      </c>
      <c r="D151" s="130">
        <v>4.4019285200000002</v>
      </c>
      <c r="E151" s="130">
        <v>787.93433670000002</v>
      </c>
      <c r="F151" s="130">
        <v>2017.6423448800001</v>
      </c>
      <c r="G151" s="130">
        <v>11.85523864</v>
      </c>
      <c r="H151" s="130">
        <v>86.291872819999995</v>
      </c>
      <c r="I151" s="130">
        <v>2697.8299905200001</v>
      </c>
      <c r="J151" s="130">
        <v>67.566126920000002</v>
      </c>
      <c r="K151" s="130">
        <v>7.9878908500000003</v>
      </c>
      <c r="L151" s="130">
        <v>4.2228802600000002</v>
      </c>
      <c r="M151" s="130">
        <v>0</v>
      </c>
      <c r="N151" s="130">
        <v>27.21383895</v>
      </c>
      <c r="O151" s="130">
        <v>5.0826732300000002</v>
      </c>
      <c r="P151" s="130">
        <v>32.088173329999996</v>
      </c>
      <c r="Q151" s="130">
        <v>0.31434284000000001</v>
      </c>
      <c r="R151" s="130">
        <v>7.08972377</v>
      </c>
      <c r="S151" s="130">
        <v>0</v>
      </c>
      <c r="T151" s="130">
        <v>0.10138816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9297.4785787100009</v>
      </c>
      <c r="C152" s="130">
        <v>3485.1150176900001</v>
      </c>
      <c r="D152" s="130">
        <v>4.4586608099999996</v>
      </c>
      <c r="E152" s="130">
        <v>813.78053441999998</v>
      </c>
      <c r="F152" s="130">
        <v>2035.6436269200001</v>
      </c>
      <c r="G152" s="130">
        <v>9.5559781099999999</v>
      </c>
      <c r="H152" s="130">
        <v>81.501317900000004</v>
      </c>
      <c r="I152" s="130">
        <v>2707.8607929899999</v>
      </c>
      <c r="J152" s="130">
        <v>70.941753309999996</v>
      </c>
      <c r="K152" s="130">
        <v>7.7560183399999998</v>
      </c>
      <c r="L152" s="130">
        <v>10.29952069</v>
      </c>
      <c r="M152" s="130">
        <v>0</v>
      </c>
      <c r="N152" s="130">
        <v>29.269395970000001</v>
      </c>
      <c r="O152" s="130">
        <v>4.9705788200000001</v>
      </c>
      <c r="P152" s="130">
        <v>29.412401509999999</v>
      </c>
      <c r="Q152" s="130">
        <v>0.25083672000000001</v>
      </c>
      <c r="R152" s="130">
        <v>6.5673790900000002</v>
      </c>
      <c r="S152" s="130">
        <v>0</v>
      </c>
      <c r="T152" s="130">
        <v>9.4765420000000003E-2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9289.0592209999995</v>
      </c>
      <c r="C153" s="130">
        <v>3418.62033213</v>
      </c>
      <c r="D153" s="130">
        <v>4.5081367700000001</v>
      </c>
      <c r="E153" s="130">
        <v>873.19488441999999</v>
      </c>
      <c r="F153" s="130">
        <v>2054.5280024600002</v>
      </c>
      <c r="G153" s="130">
        <v>8.2365207599999994</v>
      </c>
      <c r="H153" s="130">
        <v>76.503823019999999</v>
      </c>
      <c r="I153" s="130">
        <v>2696.7890870900001</v>
      </c>
      <c r="J153" s="130">
        <v>68.17786839</v>
      </c>
      <c r="K153" s="130">
        <v>7.8189407800000001</v>
      </c>
      <c r="L153" s="130">
        <v>10.42610099</v>
      </c>
      <c r="M153" s="130">
        <v>0</v>
      </c>
      <c r="N153" s="130">
        <v>29.043029130000001</v>
      </c>
      <c r="O153" s="130">
        <v>4.9903797499999998</v>
      </c>
      <c r="P153" s="130">
        <v>29.371961720000002</v>
      </c>
      <c r="Q153" s="130">
        <v>0.20371153</v>
      </c>
      <c r="R153" s="130">
        <v>6.5545319099999997</v>
      </c>
      <c r="S153" s="130">
        <v>0</v>
      </c>
      <c r="T153" s="130">
        <v>9.1910149999999996E-2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9008.0352221899993</v>
      </c>
      <c r="C154" s="130">
        <v>3388.18398888</v>
      </c>
      <c r="D154" s="130">
        <v>3.9754354099999998</v>
      </c>
      <c r="E154" s="130">
        <v>651.61291701000005</v>
      </c>
      <c r="F154" s="130">
        <v>2059.34905936</v>
      </c>
      <c r="G154" s="130">
        <v>7.3274078100000004</v>
      </c>
      <c r="H154" s="130">
        <v>69.582208080000001</v>
      </c>
      <c r="I154" s="130">
        <v>2691.77565577</v>
      </c>
      <c r="J154" s="130">
        <v>54.371957510000001</v>
      </c>
      <c r="K154" s="130">
        <v>7.8093671100000002</v>
      </c>
      <c r="L154" s="130">
        <v>5.5290119400000002</v>
      </c>
      <c r="M154" s="130">
        <v>0</v>
      </c>
      <c r="N154" s="130">
        <v>26.991062960000001</v>
      </c>
      <c r="O154" s="130">
        <v>3.7557380299999998</v>
      </c>
      <c r="P154" s="130">
        <v>29.303157980000002</v>
      </c>
      <c r="Q154" s="130">
        <v>0.14997573</v>
      </c>
      <c r="R154" s="130">
        <v>8.2372248900000002</v>
      </c>
      <c r="S154" s="130">
        <v>0</v>
      </c>
      <c r="T154" s="130">
        <v>8.1053719999999996E-2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8902.6121368500008</v>
      </c>
      <c r="C155" s="130">
        <v>3318.7828146100001</v>
      </c>
      <c r="D155" s="130">
        <v>4.0257181700000002</v>
      </c>
      <c r="E155" s="130">
        <v>665.83357244000001</v>
      </c>
      <c r="F155" s="130">
        <v>2068.3957180000002</v>
      </c>
      <c r="G155" s="130">
        <v>7.1372975600000004</v>
      </c>
      <c r="H155" s="130">
        <v>62.249200389999999</v>
      </c>
      <c r="I155" s="130">
        <v>2624.7392647299998</v>
      </c>
      <c r="J155" s="130">
        <v>64.508122020000002</v>
      </c>
      <c r="K155" s="130">
        <v>7.9046623199999999</v>
      </c>
      <c r="L155" s="130">
        <v>10.60384584</v>
      </c>
      <c r="M155" s="130">
        <v>0</v>
      </c>
      <c r="N155" s="130">
        <v>27.06354331</v>
      </c>
      <c r="O155" s="130">
        <v>3.6218727999999998</v>
      </c>
      <c r="P155" s="130">
        <v>29.515975959999999</v>
      </c>
      <c r="Q155" s="130">
        <v>9.9113019999999996E-2</v>
      </c>
      <c r="R155" s="130">
        <v>8.0267620599999994</v>
      </c>
      <c r="S155" s="130">
        <v>0</v>
      </c>
      <c r="T155" s="130">
        <v>0.10465362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8618.0216139000004</v>
      </c>
      <c r="C156" s="130">
        <v>3241.36932174</v>
      </c>
      <c r="D156" s="130">
        <v>4.4615336699999997</v>
      </c>
      <c r="E156" s="130">
        <v>851.64303128999995</v>
      </c>
      <c r="F156" s="130">
        <v>2066.47968666</v>
      </c>
      <c r="G156" s="130">
        <v>7.54123433</v>
      </c>
      <c r="H156" s="130">
        <v>68.464189610000005</v>
      </c>
      <c r="I156" s="130">
        <v>2210.3607171200001</v>
      </c>
      <c r="J156" s="130">
        <v>79.830538689999997</v>
      </c>
      <c r="K156" s="130">
        <v>7.90070637</v>
      </c>
      <c r="L156" s="130">
        <v>10.67310691</v>
      </c>
      <c r="M156" s="130">
        <v>0</v>
      </c>
      <c r="N156" s="130">
        <v>27.788462800000001</v>
      </c>
      <c r="O156" s="130">
        <v>2.9237797699999999</v>
      </c>
      <c r="P156" s="130">
        <v>30.669980389999999</v>
      </c>
      <c r="Q156" s="130">
        <v>7.1054539999999999E-2</v>
      </c>
      <c r="R156" s="130">
        <v>7.7297113399999997</v>
      </c>
      <c r="S156" s="130">
        <v>0</v>
      </c>
      <c r="T156" s="130">
        <v>0.11455867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8177.1284465199997</v>
      </c>
      <c r="C157" s="130">
        <v>3053.11621887</v>
      </c>
      <c r="D157" s="130">
        <v>4.3625687700000002</v>
      </c>
      <c r="E157" s="130">
        <v>822.88726865000001</v>
      </c>
      <c r="F157" s="130">
        <v>2062.22725055</v>
      </c>
      <c r="G157" s="130">
        <v>7.0371226900000003</v>
      </c>
      <c r="H157" s="130">
        <v>69.79156725</v>
      </c>
      <c r="I157" s="130">
        <v>2004.1153833799999</v>
      </c>
      <c r="J157" s="130">
        <v>80.841175980000003</v>
      </c>
      <c r="K157" s="130">
        <v>7.89753331</v>
      </c>
      <c r="L157" s="130">
        <v>6.7084039999999998E-2</v>
      </c>
      <c r="M157" s="130">
        <v>0</v>
      </c>
      <c r="N157" s="130">
        <v>26.67322699</v>
      </c>
      <c r="O157" s="130">
        <v>0.76055861000000002</v>
      </c>
      <c r="P157" s="130">
        <v>29.866552479999999</v>
      </c>
      <c r="Q157" s="130">
        <v>6.8591410000000005E-2</v>
      </c>
      <c r="R157" s="130">
        <v>7.2467441900000003</v>
      </c>
      <c r="S157" s="130">
        <v>0</v>
      </c>
      <c r="T157" s="130">
        <v>0.16959935000000001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6877.9780093999998</v>
      </c>
      <c r="C158" s="130">
        <v>2903.8663006199999</v>
      </c>
      <c r="D158" s="130">
        <v>4.31883398</v>
      </c>
      <c r="E158" s="130">
        <v>744.87334329999999</v>
      </c>
      <c r="F158" s="130">
        <v>1914.2439366399999</v>
      </c>
      <c r="G158" s="130">
        <v>5.9198528100000001</v>
      </c>
      <c r="H158" s="130">
        <v>75.613241729999999</v>
      </c>
      <c r="I158" s="130">
        <v>1067.08805295</v>
      </c>
      <c r="J158" s="130">
        <v>93.923339630000001</v>
      </c>
      <c r="K158" s="130">
        <v>7.8508859900000001</v>
      </c>
      <c r="L158" s="130">
        <v>1.912958E-2</v>
      </c>
      <c r="M158" s="130">
        <v>0</v>
      </c>
      <c r="N158" s="130">
        <v>26.638737249999998</v>
      </c>
      <c r="O158" s="130">
        <v>0.186554</v>
      </c>
      <c r="P158" s="130">
        <v>26.239436309999999</v>
      </c>
      <c r="Q158" s="130">
        <v>7.4166209999999996E-2</v>
      </c>
      <c r="R158" s="130">
        <v>6.9608937299999996</v>
      </c>
      <c r="S158" s="130">
        <v>0</v>
      </c>
      <c r="T158" s="130">
        <v>0.16130467000000001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6484.0963297999997</v>
      </c>
      <c r="C159" s="130">
        <v>2997.6873726200001</v>
      </c>
      <c r="D159" s="130">
        <v>4.2208056799999998</v>
      </c>
      <c r="E159" s="130">
        <v>685.00906569999995</v>
      </c>
      <c r="F159" s="130">
        <v>1720.6419649500001</v>
      </c>
      <c r="G159" s="130">
        <v>4.8824796800000003</v>
      </c>
      <c r="H159" s="130">
        <v>71.172736259999994</v>
      </c>
      <c r="I159" s="130">
        <v>844.99762526999996</v>
      </c>
      <c r="J159" s="130">
        <v>86.990271870000001</v>
      </c>
      <c r="K159" s="130">
        <v>7.7669871500000003</v>
      </c>
      <c r="L159" s="130">
        <v>1.9099419999999999E-2</v>
      </c>
      <c r="M159" s="130">
        <v>0</v>
      </c>
      <c r="N159" s="130">
        <v>25.69945517</v>
      </c>
      <c r="O159" s="130">
        <v>2.4743965600000002</v>
      </c>
      <c r="P159" s="130">
        <v>25.896925280000001</v>
      </c>
      <c r="Q159" s="130">
        <v>6.5316620000000006E-2</v>
      </c>
      <c r="R159" s="130">
        <v>6.4883315899999996</v>
      </c>
      <c r="S159" s="130">
        <v>0</v>
      </c>
      <c r="T159" s="130">
        <v>8.3495979999999997E-2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6735.6365138900001</v>
      </c>
      <c r="C160" s="130">
        <v>3129.2962713900001</v>
      </c>
      <c r="D160" s="130">
        <v>4.1185483899999999</v>
      </c>
      <c r="E160" s="130">
        <v>663.11117506999994</v>
      </c>
      <c r="F160" s="130">
        <v>1756.6542015299999</v>
      </c>
      <c r="G160" s="130">
        <v>8.14687041</v>
      </c>
      <c r="H160" s="130">
        <v>72.355693020000004</v>
      </c>
      <c r="I160" s="130">
        <v>940.78106432000004</v>
      </c>
      <c r="J160" s="130">
        <v>91.486871199999996</v>
      </c>
      <c r="K160" s="130">
        <v>7.7701856899999999</v>
      </c>
      <c r="L160" s="130">
        <v>1.577891E-2</v>
      </c>
      <c r="M160" s="130">
        <v>0</v>
      </c>
      <c r="N160" s="130">
        <v>25.859616849999998</v>
      </c>
      <c r="O160" s="130">
        <v>4.0992461499999999</v>
      </c>
      <c r="P160" s="130">
        <v>25.843124599999999</v>
      </c>
      <c r="Q160" s="130">
        <v>5.9972339999999999E-2</v>
      </c>
      <c r="R160" s="130">
        <v>5.9737733899999998</v>
      </c>
      <c r="S160" s="130">
        <v>0</v>
      </c>
      <c r="T160" s="130">
        <v>6.4120629999999998E-2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7004.0375371</v>
      </c>
      <c r="C161" s="130">
        <v>3216.1237025099999</v>
      </c>
      <c r="D161" s="130">
        <v>4.0689735799999998</v>
      </c>
      <c r="E161" s="130">
        <v>701.20072545000005</v>
      </c>
      <c r="F161" s="130">
        <v>1771.8819461099999</v>
      </c>
      <c r="G161" s="130">
        <v>7.8635946299999997</v>
      </c>
      <c r="H161" s="130">
        <v>73.159867360000007</v>
      </c>
      <c r="I161" s="130">
        <v>1062.4429106699999</v>
      </c>
      <c r="J161" s="130">
        <v>96.624500690000005</v>
      </c>
      <c r="K161" s="130">
        <v>7.7941578800000002</v>
      </c>
      <c r="L161" s="130">
        <v>1.274779E-2</v>
      </c>
      <c r="M161" s="130">
        <v>0</v>
      </c>
      <c r="N161" s="130">
        <v>25.36176854</v>
      </c>
      <c r="O161" s="130">
        <v>5.50611797</v>
      </c>
      <c r="P161" s="130">
        <v>26.229140430000001</v>
      </c>
      <c r="Q161" s="130">
        <v>5.6993370000000002E-2</v>
      </c>
      <c r="R161" s="130">
        <v>5.6591072499999999</v>
      </c>
      <c r="S161" s="130">
        <v>0</v>
      </c>
      <c r="T161" s="130">
        <v>5.1282870000000001E-2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8228.5725587699999</v>
      </c>
      <c r="C162" s="130">
        <v>3336.5410719299998</v>
      </c>
      <c r="D162" s="130">
        <v>4.0800285399999998</v>
      </c>
      <c r="E162" s="130">
        <v>744.08609171000001</v>
      </c>
      <c r="F162" s="130">
        <v>1757.2794288699999</v>
      </c>
      <c r="G162" s="130">
        <v>11.43183503</v>
      </c>
      <c r="H162" s="130">
        <v>72.885759440000001</v>
      </c>
      <c r="I162" s="130">
        <v>2143.0179573</v>
      </c>
      <c r="J162" s="130">
        <v>98.50070006</v>
      </c>
      <c r="K162" s="130">
        <v>7.7989284699999999</v>
      </c>
      <c r="L162" s="130">
        <v>6.4181400000000001E-3</v>
      </c>
      <c r="M162" s="130">
        <v>0</v>
      </c>
      <c r="N162" s="130">
        <v>20.281712070000001</v>
      </c>
      <c r="O162" s="130">
        <v>5.7075901299999998</v>
      </c>
      <c r="P162" s="130">
        <v>20.112579289999999</v>
      </c>
      <c r="Q162" s="130">
        <v>5.3952670000000001E-2</v>
      </c>
      <c r="R162" s="130">
        <v>6.7610271700000002</v>
      </c>
      <c r="S162" s="130">
        <v>0</v>
      </c>
      <c r="T162" s="130">
        <v>2.7477950000000001E-2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8918.9318227999993</v>
      </c>
      <c r="C163" s="130">
        <v>3339.9995307099998</v>
      </c>
      <c r="D163" s="130">
        <v>4.0287687700000001</v>
      </c>
      <c r="E163" s="130">
        <v>715.23018883999998</v>
      </c>
      <c r="F163" s="130">
        <v>1753.2106894200001</v>
      </c>
      <c r="G163" s="130">
        <v>11.050529210000001</v>
      </c>
      <c r="H163" s="130">
        <v>60.44071203</v>
      </c>
      <c r="I163" s="130">
        <v>2873.7674706900002</v>
      </c>
      <c r="J163" s="130">
        <v>101.91781836</v>
      </c>
      <c r="K163" s="130">
        <v>7.10387769</v>
      </c>
      <c r="L163" s="130">
        <v>6.5235500000000004E-3</v>
      </c>
      <c r="M163" s="130">
        <v>0</v>
      </c>
      <c r="N163" s="130">
        <v>20.40797259</v>
      </c>
      <c r="O163" s="130">
        <v>5.7509302900000003</v>
      </c>
      <c r="P163" s="130">
        <v>19.580909389999999</v>
      </c>
      <c r="Q163" s="130">
        <v>5.0770429999999998E-2</v>
      </c>
      <c r="R163" s="130">
        <v>6.3667369699999998</v>
      </c>
      <c r="S163" s="130">
        <v>0</v>
      </c>
      <c r="T163" s="130">
        <v>1.8393860000000001E-2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9120.0134759100001</v>
      </c>
      <c r="C164" s="130">
        <v>3467.7883771900001</v>
      </c>
      <c r="D164" s="130">
        <v>3.8847102800000002</v>
      </c>
      <c r="E164" s="130">
        <v>741.84843642999999</v>
      </c>
      <c r="F164" s="130">
        <v>1764.75371075</v>
      </c>
      <c r="G164" s="130">
        <v>11.04758343</v>
      </c>
      <c r="H164" s="130">
        <v>65.812762489999997</v>
      </c>
      <c r="I164" s="130">
        <v>2897.2729501600002</v>
      </c>
      <c r="J164" s="130">
        <v>106.42325935</v>
      </c>
      <c r="K164" s="130">
        <v>5.9235292299999998</v>
      </c>
      <c r="L164" s="130">
        <v>8.4980000000000003E-5</v>
      </c>
      <c r="M164" s="130">
        <v>0</v>
      </c>
      <c r="N164" s="130">
        <v>24.348627579999999</v>
      </c>
      <c r="O164" s="130">
        <v>5.7762931100000001</v>
      </c>
      <c r="P164" s="130">
        <v>19.083402190000001</v>
      </c>
      <c r="Q164" s="130">
        <v>4.7540579999999999E-2</v>
      </c>
      <c r="R164" s="130">
        <v>6.0021199599999999</v>
      </c>
      <c r="S164" s="130">
        <v>0</v>
      </c>
      <c r="T164" s="130">
        <v>8.8200000000000003E-5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9199.2613675699995</v>
      </c>
      <c r="C165" s="130">
        <v>3483.1147070400002</v>
      </c>
      <c r="D165" s="130">
        <v>3.87500826</v>
      </c>
      <c r="E165" s="130">
        <v>741.91487984000003</v>
      </c>
      <c r="F165" s="130">
        <v>1786.1172866899999</v>
      </c>
      <c r="G165" s="130">
        <v>10.78586765</v>
      </c>
      <c r="H165" s="130">
        <v>66.482759009999995</v>
      </c>
      <c r="I165" s="130">
        <v>2929.8150116299998</v>
      </c>
      <c r="J165" s="130">
        <v>116.10379313</v>
      </c>
      <c r="K165" s="130">
        <v>6.0087816600000004</v>
      </c>
      <c r="L165" s="130">
        <v>9.1310000000000005E-5</v>
      </c>
      <c r="M165" s="130">
        <v>0</v>
      </c>
      <c r="N165" s="130">
        <v>24.901268829999999</v>
      </c>
      <c r="O165" s="130">
        <v>5.80644443</v>
      </c>
      <c r="P165" s="130">
        <v>18.538179670000002</v>
      </c>
      <c r="Q165" s="130">
        <v>4.4169729999999997E-2</v>
      </c>
      <c r="R165" s="130">
        <v>5.7431172200000002</v>
      </c>
      <c r="S165" s="130">
        <v>0</v>
      </c>
      <c r="T165" s="130">
        <v>1.000147E-2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9414.5340897299993</v>
      </c>
      <c r="C166" s="130">
        <v>3546.6743815</v>
      </c>
      <c r="D166" s="130">
        <v>3.93222651</v>
      </c>
      <c r="E166" s="130">
        <v>757.35560802999998</v>
      </c>
      <c r="F166" s="130">
        <v>1808.5024735100001</v>
      </c>
      <c r="G166" s="130">
        <v>11.939864849999999</v>
      </c>
      <c r="H166" s="130">
        <v>64.965468830000006</v>
      </c>
      <c r="I166" s="130">
        <v>3038.8905367900002</v>
      </c>
      <c r="J166" s="130">
        <v>116.60439286</v>
      </c>
      <c r="K166" s="130">
        <v>8.1112248900000008</v>
      </c>
      <c r="L166" s="130">
        <v>9.268E-5</v>
      </c>
      <c r="M166" s="130">
        <v>0</v>
      </c>
      <c r="N166" s="130">
        <v>25.142567039999999</v>
      </c>
      <c r="O166" s="130">
        <v>8.19049446</v>
      </c>
      <c r="P166" s="130">
        <v>18.80260414</v>
      </c>
      <c r="Q166" s="130">
        <v>4.0698699999999997E-2</v>
      </c>
      <c r="R166" s="130">
        <v>5.3562803199999998</v>
      </c>
      <c r="S166" s="130">
        <v>0</v>
      </c>
      <c r="T166" s="130">
        <v>2.5174620000000002E-2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9308.5437437100009</v>
      </c>
      <c r="C167" s="130">
        <v>3392.1296690200002</v>
      </c>
      <c r="D167" s="130">
        <v>3.98700169</v>
      </c>
      <c r="E167" s="130">
        <v>719.21816625999998</v>
      </c>
      <c r="F167" s="130">
        <v>1828.1889880199999</v>
      </c>
      <c r="G167" s="130">
        <v>12.190719919999999</v>
      </c>
      <c r="H167" s="130">
        <v>69.086994349999998</v>
      </c>
      <c r="I167" s="130">
        <v>3111.1149528000001</v>
      </c>
      <c r="J167" s="130">
        <v>109.49258268</v>
      </c>
      <c r="K167" s="130">
        <v>8.2280090500000007</v>
      </c>
      <c r="L167" s="130">
        <v>9.4049999999999996E-5</v>
      </c>
      <c r="M167" s="130">
        <v>0</v>
      </c>
      <c r="N167" s="130">
        <v>25.470569990000001</v>
      </c>
      <c r="O167" s="130">
        <v>6.2278593899999999</v>
      </c>
      <c r="P167" s="130">
        <v>18.036210740000001</v>
      </c>
      <c r="Q167" s="130">
        <v>3.7160699999999998E-2</v>
      </c>
      <c r="R167" s="130">
        <v>5.1100609500000003</v>
      </c>
      <c r="S167" s="130">
        <v>0</v>
      </c>
      <c r="T167" s="130">
        <v>2.47041E-2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8996.6907025199998</v>
      </c>
      <c r="C168" s="130">
        <v>3119.74086313</v>
      </c>
      <c r="D168" s="130">
        <v>4.0393042699999997</v>
      </c>
      <c r="E168" s="130">
        <v>748.49212131000002</v>
      </c>
      <c r="F168" s="130">
        <v>1809.62403933</v>
      </c>
      <c r="G168" s="130">
        <v>12.0054088</v>
      </c>
      <c r="H168" s="130">
        <v>76.304390490000003</v>
      </c>
      <c r="I168" s="130">
        <v>3044.36253876</v>
      </c>
      <c r="J168" s="130">
        <v>118.36070565</v>
      </c>
      <c r="K168" s="130">
        <v>8.3108136699999999</v>
      </c>
      <c r="L168" s="130">
        <v>5.0000000000000004E-6</v>
      </c>
      <c r="M168" s="130">
        <v>0</v>
      </c>
      <c r="N168" s="130">
        <v>25.769973329999999</v>
      </c>
      <c r="O168" s="130">
        <v>6.2122551499999998</v>
      </c>
      <c r="P168" s="130">
        <v>17.564299800000001</v>
      </c>
      <c r="Q168" s="130">
        <v>3.3455739999999998E-2</v>
      </c>
      <c r="R168" s="130">
        <v>4.8329869199999997</v>
      </c>
      <c r="S168" s="130">
        <v>0</v>
      </c>
      <c r="T168" s="130">
        <v>1.0375411699999999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9">
        <v>45352</v>
      </c>
      <c r="B169" s="130">
        <v>9081.9902847899994</v>
      </c>
      <c r="C169" s="130">
        <v>2991.4375930900001</v>
      </c>
      <c r="D169" s="130">
        <v>4.0382869000000001</v>
      </c>
      <c r="E169" s="130">
        <v>853.20971153000005</v>
      </c>
      <c r="F169" s="130">
        <v>1811.24070678</v>
      </c>
      <c r="G169" s="130">
        <v>11.723815610000001</v>
      </c>
      <c r="H169" s="130">
        <v>78.938746539999997</v>
      </c>
      <c r="I169" s="130">
        <v>3143.9395915599998</v>
      </c>
      <c r="J169" s="130">
        <v>122.73389681</v>
      </c>
      <c r="K169" s="130">
        <v>8.2985273900000003</v>
      </c>
      <c r="L169" s="130">
        <v>1.8577120199999999</v>
      </c>
      <c r="M169" s="130">
        <v>0</v>
      </c>
      <c r="N169" s="130">
        <v>25.44468749</v>
      </c>
      <c r="O169" s="130">
        <v>6.0601357199999999</v>
      </c>
      <c r="P169" s="130">
        <v>17.274363279999999</v>
      </c>
      <c r="Q169" s="130">
        <v>2.9697500000000002E-2</v>
      </c>
      <c r="R169" s="130">
        <v>4.7135442200000002</v>
      </c>
      <c r="S169" s="130">
        <v>0</v>
      </c>
      <c r="T169" s="130">
        <v>1.04926835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9">
        <v>45383</v>
      </c>
      <c r="B170" s="130">
        <v>9204.2771225699998</v>
      </c>
      <c r="C170" s="130">
        <v>3093.7498395100001</v>
      </c>
      <c r="D170" s="130">
        <v>4.0257881400000004</v>
      </c>
      <c r="E170" s="130">
        <v>864.16889130000004</v>
      </c>
      <c r="F170" s="130">
        <v>1821.2314364399999</v>
      </c>
      <c r="G170" s="130">
        <v>24.050628750000001</v>
      </c>
      <c r="H170" s="130">
        <v>79.761036820000001</v>
      </c>
      <c r="I170" s="130">
        <v>3134.3037343000001</v>
      </c>
      <c r="J170" s="130">
        <v>117.66609395</v>
      </c>
      <c r="K170" s="130">
        <v>8.7484693700000005</v>
      </c>
      <c r="L170" s="130">
        <v>1.82495181</v>
      </c>
      <c r="M170" s="130">
        <v>0</v>
      </c>
      <c r="N170" s="130">
        <v>25.234544669999998</v>
      </c>
      <c r="O170" s="130">
        <v>5.9561279300000001</v>
      </c>
      <c r="P170" s="130">
        <v>18.19590788</v>
      </c>
      <c r="Q170" s="130">
        <v>2.5801999999999999E-2</v>
      </c>
      <c r="R170" s="130">
        <v>4.2863254499999996</v>
      </c>
      <c r="S170" s="130">
        <v>0</v>
      </c>
      <c r="T170" s="130">
        <v>1.0475442500000001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9">
        <v>45413</v>
      </c>
      <c r="B171" s="130">
        <v>9230.6093366999994</v>
      </c>
      <c r="C171" s="130">
        <v>3126.14235138</v>
      </c>
      <c r="D171" s="130">
        <v>3.9526059899999999</v>
      </c>
      <c r="E171" s="130">
        <v>887.38932235000004</v>
      </c>
      <c r="F171" s="130">
        <v>1821.49040109</v>
      </c>
      <c r="G171" s="130">
        <v>24.307846260000002</v>
      </c>
      <c r="H171" s="130">
        <v>81.70816524</v>
      </c>
      <c r="I171" s="130">
        <v>3105.93873325</v>
      </c>
      <c r="J171" s="130">
        <v>114.38006271</v>
      </c>
      <c r="K171" s="130">
        <v>7.7543331100000001</v>
      </c>
      <c r="L171" s="130">
        <v>1.784764</v>
      </c>
      <c r="M171" s="130">
        <v>0</v>
      </c>
      <c r="N171" s="130">
        <v>26.50784144</v>
      </c>
      <c r="O171" s="130">
        <v>5.8857411700000002</v>
      </c>
      <c r="P171" s="130">
        <v>17.800650529999999</v>
      </c>
      <c r="Q171" s="130">
        <v>2.1813019999999999E-2</v>
      </c>
      <c r="R171" s="130">
        <v>4.4964776899999999</v>
      </c>
      <c r="S171" s="130">
        <v>0</v>
      </c>
      <c r="T171" s="130">
        <v>1.0482274700000001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9">
        <v>45444</v>
      </c>
      <c r="B172" s="130">
        <v>8382.3073361400002</v>
      </c>
      <c r="C172" s="130">
        <v>3300.7895806800002</v>
      </c>
      <c r="D172" s="130">
        <v>4.0023427399999996</v>
      </c>
      <c r="E172" s="130">
        <v>899.18903082999998</v>
      </c>
      <c r="F172" s="130">
        <v>1826.82498386</v>
      </c>
      <c r="G172" s="130">
        <v>21.586002130000001</v>
      </c>
      <c r="H172" s="130">
        <v>82.529256500000002</v>
      </c>
      <c r="I172" s="130">
        <v>2040.8699053800001</v>
      </c>
      <c r="J172" s="130">
        <v>144.19469214</v>
      </c>
      <c r="K172" s="130">
        <v>7.1183376999999997</v>
      </c>
      <c r="L172" s="130">
        <v>1.7431912000000001</v>
      </c>
      <c r="M172" s="130">
        <v>0</v>
      </c>
      <c r="N172" s="130">
        <v>25.93877904</v>
      </c>
      <c r="O172" s="130">
        <v>5.7439228399999998</v>
      </c>
      <c r="P172" s="130">
        <v>16.562449189999999</v>
      </c>
      <c r="Q172" s="130">
        <v>1.7685679999999999E-2</v>
      </c>
      <c r="R172" s="130">
        <v>4.15003952</v>
      </c>
      <c r="S172" s="130">
        <v>0</v>
      </c>
      <c r="T172" s="130">
        <v>1.04713671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9">
        <v>45474</v>
      </c>
      <c r="B173" s="130">
        <v>9676.88672443</v>
      </c>
      <c r="C173" s="130">
        <v>3306.7929264700001</v>
      </c>
      <c r="D173" s="130">
        <v>4.0536624000000003</v>
      </c>
      <c r="E173" s="130">
        <v>963.03832790000001</v>
      </c>
      <c r="F173" s="130">
        <v>1852.09916604</v>
      </c>
      <c r="G173" s="130">
        <v>23.297627800000001</v>
      </c>
      <c r="H173" s="130">
        <v>81.736927460000004</v>
      </c>
      <c r="I173" s="130">
        <v>3247.0239372199999</v>
      </c>
      <c r="J173" s="130">
        <v>138.20483862</v>
      </c>
      <c r="K173" s="130">
        <v>6.1669937700000004</v>
      </c>
      <c r="L173" s="130">
        <v>1.6799999999999998E-5</v>
      </c>
      <c r="M173" s="130">
        <v>0</v>
      </c>
      <c r="N173" s="130">
        <v>26.666883510000002</v>
      </c>
      <c r="O173" s="130">
        <v>7.0811654099999997</v>
      </c>
      <c r="P173" s="130">
        <v>15.782183829999999</v>
      </c>
      <c r="Q173" s="130">
        <v>1.344995E-2</v>
      </c>
      <c r="R173" s="130">
        <v>3.8856832099999998</v>
      </c>
      <c r="S173" s="130">
        <v>0</v>
      </c>
      <c r="T173" s="130">
        <v>1.04293404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9">
        <v>45505</v>
      </c>
      <c r="B174" s="130">
        <v>10022.63718498</v>
      </c>
      <c r="C174" s="130">
        <v>3417.8569145199999</v>
      </c>
      <c r="D174" s="130">
        <v>3.9833546399999999</v>
      </c>
      <c r="E174" s="130">
        <v>1038.6990178999999</v>
      </c>
      <c r="F174" s="130">
        <v>1848.9947821799999</v>
      </c>
      <c r="G174" s="130">
        <v>21.606757980000001</v>
      </c>
      <c r="H174" s="130">
        <v>79.645175570000006</v>
      </c>
      <c r="I174" s="130">
        <v>3443.3712715400002</v>
      </c>
      <c r="J174" s="130">
        <v>113.69130140999999</v>
      </c>
      <c r="K174" s="130">
        <v>5.3923124600000003</v>
      </c>
      <c r="L174" s="130">
        <v>5.0000000000000004E-6</v>
      </c>
      <c r="M174" s="130">
        <v>0</v>
      </c>
      <c r="N174" s="130">
        <v>22.42536501</v>
      </c>
      <c r="O174" s="130">
        <v>7.0863883000000003</v>
      </c>
      <c r="P174" s="130">
        <v>15.36960328</v>
      </c>
      <c r="Q174" s="130">
        <v>9.0854600000000001E-3</v>
      </c>
      <c r="R174" s="130">
        <v>3.4960211399999999</v>
      </c>
      <c r="S174" s="130">
        <v>0</v>
      </c>
      <c r="T174" s="130">
        <v>1.0098285899999999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9">
        <v>45536</v>
      </c>
      <c r="B175" s="130">
        <v>10257.5106462</v>
      </c>
      <c r="C175" s="130">
        <v>3576.6744232699998</v>
      </c>
      <c r="D175" s="130">
        <v>3.9705670400000002</v>
      </c>
      <c r="E175" s="130">
        <v>1150.4207718600001</v>
      </c>
      <c r="F175" s="130">
        <v>1839.6834340299999</v>
      </c>
      <c r="G175" s="130">
        <v>21.333521139999998</v>
      </c>
      <c r="H175" s="130">
        <v>83.946242889999994</v>
      </c>
      <c r="I175" s="130">
        <v>3428.41046585</v>
      </c>
      <c r="J175" s="130">
        <v>105.88879875000001</v>
      </c>
      <c r="K175" s="130">
        <v>4.4130728299999999</v>
      </c>
      <c r="L175" s="130">
        <v>5.0000000000000004E-6</v>
      </c>
      <c r="M175" s="130">
        <v>0</v>
      </c>
      <c r="N175" s="130">
        <v>16.801407959999999</v>
      </c>
      <c r="O175" s="130">
        <v>6.9476100499999998</v>
      </c>
      <c r="P175" s="130">
        <v>14.82970186</v>
      </c>
      <c r="Q175" s="130">
        <v>0</v>
      </c>
      <c r="R175" s="130">
        <v>3.1991048900000001</v>
      </c>
      <c r="S175" s="130">
        <v>0</v>
      </c>
      <c r="T175" s="130">
        <v>0.99151878000000004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9">
        <v>45566</v>
      </c>
      <c r="B176" s="130">
        <v>10093.619867650001</v>
      </c>
      <c r="C176" s="130">
        <v>3668.5142173899999</v>
      </c>
      <c r="D176" s="130">
        <v>3.9038968500000002</v>
      </c>
      <c r="E176" s="130">
        <v>1202.71487667</v>
      </c>
      <c r="F176" s="130">
        <v>1833.9666276400001</v>
      </c>
      <c r="G176" s="130">
        <v>21.81669849</v>
      </c>
      <c r="H176" s="130">
        <v>79.801414960000002</v>
      </c>
      <c r="I176" s="130">
        <v>3123.65658592</v>
      </c>
      <c r="J176" s="130">
        <v>102.52206201</v>
      </c>
      <c r="K176" s="130">
        <v>4.25593954</v>
      </c>
      <c r="L176" s="130">
        <v>10.00468556</v>
      </c>
      <c r="M176" s="130">
        <v>0</v>
      </c>
      <c r="N176" s="130">
        <v>17.581209139999999</v>
      </c>
      <c r="O176" s="130">
        <v>6.8161652899999998</v>
      </c>
      <c r="P176" s="130">
        <v>14.328922909999999</v>
      </c>
      <c r="Q176" s="130">
        <v>0</v>
      </c>
      <c r="R176" s="130">
        <v>2.7310343000000001</v>
      </c>
      <c r="S176" s="130">
        <v>0</v>
      </c>
      <c r="T176" s="130">
        <v>1.0055309800000001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10524.54287261</v>
      </c>
      <c r="C177" s="130">
        <v>3705.9182680200001</v>
      </c>
      <c r="D177" s="130">
        <v>3.9536992</v>
      </c>
      <c r="E177" s="130">
        <v>1256.49071613</v>
      </c>
      <c r="F177" s="130">
        <v>1845.49723907</v>
      </c>
      <c r="G177" s="130">
        <v>20.38985023</v>
      </c>
      <c r="H177" s="130">
        <v>79.760997590000002</v>
      </c>
      <c r="I177" s="130">
        <v>3434.0461206199998</v>
      </c>
      <c r="J177" s="130">
        <v>114.28711696000001</v>
      </c>
      <c r="K177" s="130">
        <v>4.2609976400000003</v>
      </c>
      <c r="L177" s="130">
        <v>10.141491589999999</v>
      </c>
      <c r="M177" s="130">
        <v>0</v>
      </c>
      <c r="N177" s="130">
        <v>17.57299853</v>
      </c>
      <c r="O177" s="130">
        <v>6.7837246999999996</v>
      </c>
      <c r="P177" s="130">
        <v>21.734245130000001</v>
      </c>
      <c r="Q177" s="130">
        <v>0</v>
      </c>
      <c r="R177" s="130">
        <v>2.7162589399999999</v>
      </c>
      <c r="S177" s="130">
        <v>0</v>
      </c>
      <c r="T177" s="130">
        <v>0.98914826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10564.934418880001</v>
      </c>
      <c r="C178" s="130">
        <v>3674.9324021500001</v>
      </c>
      <c r="D178" s="130">
        <v>4.0053187299999999</v>
      </c>
      <c r="E178" s="130">
        <v>1318.00218092</v>
      </c>
      <c r="F178" s="130">
        <v>1808.1760744200001</v>
      </c>
      <c r="G178" s="130">
        <v>35.75897741</v>
      </c>
      <c r="H178" s="130">
        <v>83.773749319999993</v>
      </c>
      <c r="I178" s="130">
        <v>3470.0263175099999</v>
      </c>
      <c r="J178" s="130">
        <v>115.33165585</v>
      </c>
      <c r="K178" s="130">
        <v>4.2825852500000003</v>
      </c>
      <c r="L178" s="130">
        <v>11.08358379</v>
      </c>
      <c r="M178" s="130">
        <v>0</v>
      </c>
      <c r="N178" s="130">
        <v>16.36881588</v>
      </c>
      <c r="O178" s="130">
        <v>6.7664294299999996</v>
      </c>
      <c r="P178" s="130">
        <v>12.90392012</v>
      </c>
      <c r="Q178" s="130">
        <v>0</v>
      </c>
      <c r="R178" s="130">
        <v>2.5675340900000001</v>
      </c>
      <c r="S178" s="130">
        <v>0</v>
      </c>
      <c r="T178" s="130">
        <v>0.95487401000000005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10254.261164940001</v>
      </c>
      <c r="C179" s="130">
        <v>3511.8232722500002</v>
      </c>
      <c r="D179" s="130">
        <v>3.93611595</v>
      </c>
      <c r="E179" s="130">
        <v>1375.3828145699999</v>
      </c>
      <c r="F179" s="130">
        <v>1807.1397069</v>
      </c>
      <c r="G179" s="130">
        <v>37.501765339999999</v>
      </c>
      <c r="H179" s="130">
        <v>76.891448969999999</v>
      </c>
      <c r="I179" s="130">
        <v>3234.3420458199998</v>
      </c>
      <c r="J179" s="130">
        <v>149.73048163000001</v>
      </c>
      <c r="K179" s="130">
        <v>4.1900623899999996</v>
      </c>
      <c r="L179" s="130">
        <v>11.123452139999999</v>
      </c>
      <c r="M179" s="130">
        <v>0</v>
      </c>
      <c r="N179" s="130">
        <v>16.11096152</v>
      </c>
      <c r="O179" s="130">
        <v>6.7082412700000003</v>
      </c>
      <c r="P179" s="130">
        <v>12.76687068</v>
      </c>
      <c r="Q179" s="130">
        <v>0</v>
      </c>
      <c r="R179" s="130">
        <v>5.63670779</v>
      </c>
      <c r="S179" s="130">
        <v>0</v>
      </c>
      <c r="T179" s="130">
        <v>0.97721771999999996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10074.35223235</v>
      </c>
      <c r="C180" s="130">
        <v>3455.55951387</v>
      </c>
      <c r="D180" s="130">
        <v>3.5535619399999998</v>
      </c>
      <c r="E180" s="130">
        <v>1354.4657028300001</v>
      </c>
      <c r="F180" s="130">
        <v>1800.72261239</v>
      </c>
      <c r="G180" s="130">
        <v>36.403946310000002</v>
      </c>
      <c r="H180" s="130">
        <v>79.270986050000005</v>
      </c>
      <c r="I180" s="130">
        <v>3123.8876977999998</v>
      </c>
      <c r="J180" s="130">
        <v>161.43625789999999</v>
      </c>
      <c r="K180" s="130">
        <v>4.2389955300000004</v>
      </c>
      <c r="L180" s="130">
        <v>13.57807483</v>
      </c>
      <c r="M180" s="130">
        <v>0</v>
      </c>
      <c r="N180" s="130">
        <v>16.160788279999998</v>
      </c>
      <c r="O180" s="130">
        <v>6.6154381500000001</v>
      </c>
      <c r="P180" s="130">
        <v>12.38456302</v>
      </c>
      <c r="Q180" s="130">
        <v>0</v>
      </c>
      <c r="R180" s="130">
        <v>5.15075781</v>
      </c>
      <c r="S180" s="130">
        <v>0</v>
      </c>
      <c r="T180" s="130">
        <v>0.92333564000000001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9483.2102896899996</v>
      </c>
      <c r="C181" s="130">
        <v>3566.6249241199998</v>
      </c>
      <c r="D181" s="130">
        <v>3.1120044600000001</v>
      </c>
      <c r="E181" s="130">
        <v>1467.5046714800001</v>
      </c>
      <c r="F181" s="130">
        <v>1773.1236984699999</v>
      </c>
      <c r="G181" s="130">
        <v>43.879711399999998</v>
      </c>
      <c r="H181" s="130">
        <v>82.070411629999995</v>
      </c>
      <c r="I181" s="130">
        <v>2230.7051548999998</v>
      </c>
      <c r="J181" s="130">
        <v>130.49467544999999</v>
      </c>
      <c r="K181" s="130">
        <v>4.2076094399999997</v>
      </c>
      <c r="L181" s="130">
        <v>52.292186469999997</v>
      </c>
      <c r="M181" s="130">
        <v>0</v>
      </c>
      <c r="N181" s="130">
        <v>3.3410522199999999</v>
      </c>
      <c r="O181" s="130">
        <v>116.97110327999999</v>
      </c>
      <c r="P181" s="130">
        <v>3.3021366200000002</v>
      </c>
      <c r="Q181" s="130">
        <v>0</v>
      </c>
      <c r="R181" s="130">
        <v>4.6910170999999998</v>
      </c>
      <c r="S181" s="130">
        <v>0</v>
      </c>
      <c r="T181" s="130">
        <v>0.88993264999999999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9">
        <v>45748</v>
      </c>
      <c r="B182" s="130">
        <v>9412.8235233800006</v>
      </c>
      <c r="C182" s="130">
        <v>3690.97436939</v>
      </c>
      <c r="D182" s="130">
        <v>2.6589417100000001</v>
      </c>
      <c r="E182" s="130">
        <v>1520.7752737799999</v>
      </c>
      <c r="F182" s="130">
        <v>1761.0232424999999</v>
      </c>
      <c r="G182" s="130">
        <v>42.114001909999999</v>
      </c>
      <c r="H182" s="130">
        <v>83.261343220000001</v>
      </c>
      <c r="I182" s="130">
        <v>1992.0668056100001</v>
      </c>
      <c r="J182" s="130">
        <v>134.57463738000001</v>
      </c>
      <c r="K182" s="130">
        <v>4.1309511199999998</v>
      </c>
      <c r="L182" s="130">
        <v>51.751248680000003</v>
      </c>
      <c r="M182" s="130">
        <v>0</v>
      </c>
      <c r="N182" s="130">
        <v>3.3787730800000002</v>
      </c>
      <c r="O182" s="130">
        <v>115.96956849999999</v>
      </c>
      <c r="P182" s="130">
        <v>4.7948066200000001</v>
      </c>
      <c r="Q182" s="130">
        <v>0</v>
      </c>
      <c r="R182" s="130">
        <v>4.42675923</v>
      </c>
      <c r="S182" s="130">
        <v>0</v>
      </c>
      <c r="T182" s="130">
        <v>0.92280065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9">
        <v>45778</v>
      </c>
      <c r="B183" s="130">
        <v>9529.5865589000005</v>
      </c>
      <c r="C183" s="130">
        <v>3865.6259803600001</v>
      </c>
      <c r="D183" s="130">
        <v>2.2018278900000001</v>
      </c>
      <c r="E183" s="130">
        <v>1674.8463596300001</v>
      </c>
      <c r="F183" s="130">
        <v>1743.59090973</v>
      </c>
      <c r="G183" s="130">
        <v>42.38237341</v>
      </c>
      <c r="H183" s="130">
        <v>81.640023360000001</v>
      </c>
      <c r="I183" s="130">
        <v>1797.59395868</v>
      </c>
      <c r="J183" s="130">
        <v>133.07619464000001</v>
      </c>
      <c r="K183" s="130">
        <v>5.4556352099999996</v>
      </c>
      <c r="L183" s="130">
        <v>53.055789330000003</v>
      </c>
      <c r="M183" s="130">
        <v>0</v>
      </c>
      <c r="N183" s="130">
        <v>1.82715132</v>
      </c>
      <c r="O183" s="130">
        <v>116.1235106</v>
      </c>
      <c r="P183" s="130">
        <v>4.6140378499999999</v>
      </c>
      <c r="Q183" s="130">
        <v>0</v>
      </c>
      <c r="R183" s="130">
        <v>6.6474394400000003</v>
      </c>
      <c r="S183" s="130">
        <v>0</v>
      </c>
      <c r="T183" s="130">
        <v>0.90536744999999996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9">
        <v>45809</v>
      </c>
      <c r="B184" s="130">
        <v>10466.426040570001</v>
      </c>
      <c r="C184" s="130">
        <v>4331.65896453</v>
      </c>
      <c r="D184" s="130">
        <v>1.67493315</v>
      </c>
      <c r="E184" s="130">
        <v>1732.32251144</v>
      </c>
      <c r="F184" s="130">
        <v>1745.50105919</v>
      </c>
      <c r="G184" s="130">
        <v>48.75461078</v>
      </c>
      <c r="H184" s="130">
        <v>84.631848590000004</v>
      </c>
      <c r="I184" s="130">
        <v>2178.7668672599998</v>
      </c>
      <c r="J184" s="130">
        <v>151.20069261</v>
      </c>
      <c r="K184" s="130">
        <v>5.3661771099999998</v>
      </c>
      <c r="L184" s="130">
        <v>49.036027310000001</v>
      </c>
      <c r="M184" s="130">
        <v>0</v>
      </c>
      <c r="N184" s="130">
        <v>1.70189751</v>
      </c>
      <c r="O184" s="130">
        <v>123.39572685</v>
      </c>
      <c r="P184" s="130">
        <v>4.3461280200000001</v>
      </c>
      <c r="Q184" s="130">
        <v>0</v>
      </c>
      <c r="R184" s="130">
        <v>7.1925043000000004</v>
      </c>
      <c r="S184" s="130">
        <v>0</v>
      </c>
      <c r="T184" s="130">
        <v>0.87609192000000002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9">
        <v>45839</v>
      </c>
      <c r="B185" s="130">
        <v>11385.09148519</v>
      </c>
      <c r="C185" s="130">
        <v>4602.3363972799998</v>
      </c>
      <c r="D185" s="130">
        <v>1.2091754400000001</v>
      </c>
      <c r="E185" s="130">
        <v>1773.8468054699999</v>
      </c>
      <c r="F185" s="130">
        <v>1716.57982545</v>
      </c>
      <c r="G185" s="130">
        <v>47.8946799</v>
      </c>
      <c r="H185" s="130">
        <v>100.69065612999999</v>
      </c>
      <c r="I185" s="130">
        <v>2796.2075697999999</v>
      </c>
      <c r="J185" s="130">
        <v>155.69284137</v>
      </c>
      <c r="K185" s="130">
        <v>5.2665526600000003</v>
      </c>
      <c r="L185" s="130">
        <v>45.413447230000003</v>
      </c>
      <c r="M185" s="130">
        <v>0</v>
      </c>
      <c r="N185" s="130">
        <v>1.5453066900000001</v>
      </c>
      <c r="O185" s="130">
        <v>126.50461518</v>
      </c>
      <c r="P185" s="130">
        <v>4.1882739400000002</v>
      </c>
      <c r="Q185" s="130">
        <v>0</v>
      </c>
      <c r="R185" s="130">
        <v>6.8691515499999998</v>
      </c>
      <c r="S185" s="130">
        <v>0</v>
      </c>
      <c r="T185" s="130">
        <v>0.84618709999999997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9">
        <v>45870</v>
      </c>
      <c r="B186" s="130">
        <v>13069.627829520001</v>
      </c>
      <c r="C186" s="130">
        <v>4846.6485207799997</v>
      </c>
      <c r="D186" s="130">
        <v>0.74095988999999995</v>
      </c>
      <c r="E186" s="130">
        <v>1805.8586405799999</v>
      </c>
      <c r="F186" s="130">
        <v>1712.9491622800001</v>
      </c>
      <c r="G186" s="130">
        <v>46.334277470000004</v>
      </c>
      <c r="H186" s="130">
        <v>116.96347394999999</v>
      </c>
      <c r="I186" s="130">
        <v>4175.0602668299998</v>
      </c>
      <c r="J186" s="130">
        <v>181.85702549999999</v>
      </c>
      <c r="K186" s="130">
        <v>5.2190538200000001</v>
      </c>
      <c r="L186" s="130">
        <v>37.495635829999998</v>
      </c>
      <c r="M186" s="130">
        <v>0</v>
      </c>
      <c r="N186" s="130">
        <v>1.61195632</v>
      </c>
      <c r="O186" s="130">
        <v>126.60282004</v>
      </c>
      <c r="P186" s="130">
        <v>4.0072554800000004</v>
      </c>
      <c r="Q186" s="130">
        <v>0</v>
      </c>
      <c r="R186" s="130">
        <v>7.4490097899999999</v>
      </c>
      <c r="S186" s="130">
        <v>0</v>
      </c>
      <c r="T186" s="130">
        <v>0.82977095999999995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9">
        <v>45901</v>
      </c>
      <c r="B187" s="130">
        <v>13641.568899530001</v>
      </c>
      <c r="C187" s="130">
        <v>4838.2752751899998</v>
      </c>
      <c r="D187" s="130">
        <v>0.12644391999999999</v>
      </c>
      <c r="E187" s="130">
        <v>1833.4627950500001</v>
      </c>
      <c r="F187" s="130">
        <v>1712.7004430300001</v>
      </c>
      <c r="G187" s="130">
        <v>46.046897549999997</v>
      </c>
      <c r="H187" s="130">
        <v>124.00856477000001</v>
      </c>
      <c r="I187" s="130">
        <v>4711.3330889099998</v>
      </c>
      <c r="J187" s="130">
        <v>184.56617811999999</v>
      </c>
      <c r="K187" s="130">
        <v>3.2904895000000001</v>
      </c>
      <c r="L187" s="130">
        <v>33.08807685</v>
      </c>
      <c r="M187" s="130">
        <v>0</v>
      </c>
      <c r="N187" s="130">
        <v>1.3540467199999999</v>
      </c>
      <c r="O187" s="130">
        <v>140.36900718000001</v>
      </c>
      <c r="P187" s="130">
        <v>3.6268742500000002</v>
      </c>
      <c r="Q187" s="130">
        <v>0</v>
      </c>
      <c r="R187" s="130">
        <v>8.5112382800000006</v>
      </c>
      <c r="S187" s="130">
        <v>0</v>
      </c>
      <c r="T187" s="130">
        <v>0.80948021000000003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9">
        <v>45931</v>
      </c>
      <c r="B188" s="130">
        <v>13562.47987155</v>
      </c>
      <c r="C188" s="130">
        <v>4804.9695152100003</v>
      </c>
      <c r="D188" s="130">
        <v>0.11928505</v>
      </c>
      <c r="E188" s="130">
        <v>1899.2577406299999</v>
      </c>
      <c r="F188" s="130">
        <v>1708.1863138900001</v>
      </c>
      <c r="G188" s="130">
        <v>43.492091189999996</v>
      </c>
      <c r="H188" s="130">
        <v>125.07647672</v>
      </c>
      <c r="I188" s="130">
        <v>4599.1334736899998</v>
      </c>
      <c r="J188" s="130">
        <v>181.14483231</v>
      </c>
      <c r="K188" s="130">
        <v>3.2640740899999998</v>
      </c>
      <c r="L188" s="130">
        <v>28.276052239999999</v>
      </c>
      <c r="M188" s="130">
        <v>0</v>
      </c>
      <c r="N188" s="130">
        <v>0.98814369999999996</v>
      </c>
      <c r="O188" s="130">
        <v>152.31736444000001</v>
      </c>
      <c r="P188" s="130">
        <v>3.79322435</v>
      </c>
      <c r="Q188" s="130">
        <v>0</v>
      </c>
      <c r="R188" s="130">
        <v>11.63289325</v>
      </c>
      <c r="S188" s="130">
        <v>0</v>
      </c>
      <c r="T188" s="130">
        <v>0.82839079000000004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9">
        <v>45962</v>
      </c>
      <c r="B189" s="130">
        <v>14066.355419580001</v>
      </c>
      <c r="C189" s="130">
        <v>4826.7088403899998</v>
      </c>
      <c r="D189" s="130">
        <v>0.11058245</v>
      </c>
      <c r="E189" s="130">
        <v>2011.3366284599999</v>
      </c>
      <c r="F189" s="130">
        <v>1722.67349408</v>
      </c>
      <c r="G189" s="130">
        <v>44.529264980000001</v>
      </c>
      <c r="H189" s="130">
        <v>116.90098937</v>
      </c>
      <c r="I189" s="130">
        <v>4907.2279178400004</v>
      </c>
      <c r="J189" s="130">
        <v>209.49451299</v>
      </c>
      <c r="K189" s="130">
        <v>4.6487043999999997</v>
      </c>
      <c r="L189" s="130">
        <v>37.931697470000003</v>
      </c>
      <c r="M189" s="130">
        <v>0</v>
      </c>
      <c r="N189" s="130">
        <v>1.2738499000000001</v>
      </c>
      <c r="O189" s="130">
        <v>159.70752028999999</v>
      </c>
      <c r="P189" s="130">
        <v>8.8855912900000007</v>
      </c>
      <c r="Q189" s="130">
        <v>0</v>
      </c>
      <c r="R189" s="130">
        <v>14.05457446</v>
      </c>
      <c r="S189" s="130">
        <v>0</v>
      </c>
      <c r="T189" s="130">
        <v>0.87125121000000005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4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2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1" t="s">
        <v>127</v>
      </c>
    </row>
    <row r="5" spans="1:20" ht="12.75" customHeight="1">
      <c r="A5" s="22" t="s">
        <v>225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</row>
    <row r="11" spans="1:20" hidden="1" outlineLevel="1">
      <c r="A11" s="9">
        <v>40544</v>
      </c>
      <c r="B11" s="130">
        <v>2803.4378432799999</v>
      </c>
      <c r="C11" s="130"/>
      <c r="D11" s="35"/>
      <c r="E11" s="35"/>
      <c r="F11" s="35"/>
      <c r="G11" s="35"/>
      <c r="H11" s="35"/>
      <c r="I11" s="35"/>
      <c r="J11" s="35"/>
      <c r="K11" s="35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2501.2186974900001</v>
      </c>
      <c r="C12" s="130"/>
      <c r="D12" s="35"/>
      <c r="E12" s="35"/>
      <c r="F12" s="35"/>
      <c r="G12" s="35"/>
      <c r="H12" s="35"/>
      <c r="I12" s="35"/>
      <c r="J12" s="35"/>
      <c r="K12" s="35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2746.98833517</v>
      </c>
      <c r="C13" s="130"/>
      <c r="D13" s="35"/>
      <c r="E13" s="35"/>
      <c r="F13" s="35"/>
      <c r="G13" s="35"/>
      <c r="H13" s="35"/>
      <c r="I13" s="35"/>
      <c r="J13" s="35"/>
      <c r="K13" s="35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2805.6574067000001</v>
      </c>
      <c r="C14" s="130"/>
      <c r="D14" s="35"/>
      <c r="E14" s="35"/>
      <c r="F14" s="35"/>
      <c r="G14" s="35"/>
      <c r="H14" s="35"/>
      <c r="I14" s="35"/>
      <c r="J14" s="35"/>
      <c r="K14" s="35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2775.2157862099998</v>
      </c>
      <c r="C15" s="130"/>
      <c r="D15" s="35"/>
      <c r="E15" s="35"/>
      <c r="F15" s="35"/>
      <c r="G15" s="35"/>
      <c r="H15" s="35"/>
      <c r="I15" s="35"/>
      <c r="J15" s="35"/>
      <c r="K15" s="35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2840.9108354499999</v>
      </c>
      <c r="C16" s="130"/>
      <c r="D16" s="35"/>
      <c r="E16" s="35"/>
      <c r="F16" s="35"/>
      <c r="G16" s="35"/>
      <c r="H16" s="35"/>
      <c r="I16" s="35"/>
      <c r="J16" s="35"/>
      <c r="K16" s="35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2729.5551887800002</v>
      </c>
      <c r="C17" s="130"/>
      <c r="D17" s="35"/>
      <c r="E17" s="35"/>
      <c r="F17" s="35"/>
      <c r="G17" s="35"/>
      <c r="H17" s="35"/>
      <c r="I17" s="35"/>
      <c r="J17" s="35"/>
      <c r="K17" s="35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2885.8467920600001</v>
      </c>
      <c r="C18" s="130"/>
      <c r="D18" s="35"/>
      <c r="E18" s="35"/>
      <c r="F18" s="35"/>
      <c r="G18" s="35"/>
      <c r="H18" s="35"/>
      <c r="I18" s="35"/>
      <c r="J18" s="35"/>
      <c r="K18" s="35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2892.8137587699998</v>
      </c>
      <c r="C19" s="130"/>
      <c r="D19" s="35"/>
      <c r="E19" s="35"/>
      <c r="F19" s="35"/>
      <c r="G19" s="35"/>
      <c r="H19" s="35"/>
      <c r="I19" s="35"/>
      <c r="J19" s="35"/>
      <c r="K19" s="35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3020.5952876400002</v>
      </c>
      <c r="C20" s="130"/>
      <c r="D20" s="35"/>
      <c r="E20" s="35"/>
      <c r="F20" s="35"/>
      <c r="G20" s="35"/>
      <c r="H20" s="35"/>
      <c r="I20" s="35"/>
      <c r="J20" s="35"/>
      <c r="K20" s="35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2893.9240867200001</v>
      </c>
      <c r="C21" s="130"/>
      <c r="D21" s="35"/>
      <c r="E21" s="35"/>
      <c r="F21" s="35"/>
      <c r="G21" s="35"/>
      <c r="H21" s="35"/>
      <c r="I21" s="35"/>
      <c r="J21" s="35"/>
      <c r="K21" s="35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2995.0712979700002</v>
      </c>
      <c r="C22" s="130"/>
      <c r="D22" s="35"/>
      <c r="E22" s="35"/>
      <c r="F22" s="35"/>
      <c r="G22" s="35"/>
      <c r="H22" s="35"/>
      <c r="I22" s="35"/>
      <c r="J22" s="35"/>
      <c r="K22" s="35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2912.7152107299999</v>
      </c>
      <c r="C23" s="130"/>
      <c r="D23" s="35"/>
      <c r="E23" s="35"/>
      <c r="F23" s="35"/>
      <c r="G23" s="35"/>
      <c r="H23" s="35"/>
      <c r="I23" s="35"/>
      <c r="J23" s="35"/>
      <c r="K23" s="35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2870.6668267499999</v>
      </c>
      <c r="C24" s="130"/>
      <c r="D24" s="35"/>
      <c r="E24" s="35"/>
      <c r="F24" s="35"/>
      <c r="G24" s="35"/>
      <c r="H24" s="35"/>
      <c r="I24" s="35"/>
      <c r="J24" s="35"/>
      <c r="K24" s="35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2842.5993070999998</v>
      </c>
      <c r="C25" s="130"/>
      <c r="D25" s="35"/>
      <c r="E25" s="35"/>
      <c r="F25" s="35"/>
      <c r="G25" s="35"/>
      <c r="H25" s="35"/>
      <c r="I25" s="35"/>
      <c r="J25" s="35"/>
      <c r="K25" s="35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2824.5388693599998</v>
      </c>
      <c r="C26" s="130"/>
      <c r="D26" s="35"/>
      <c r="E26" s="35"/>
      <c r="F26" s="35"/>
      <c r="G26" s="35"/>
      <c r="H26" s="35"/>
      <c r="I26" s="35"/>
      <c r="J26" s="35"/>
      <c r="K26" s="35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2852.2578164400002</v>
      </c>
      <c r="C27" s="130"/>
      <c r="D27" s="35"/>
      <c r="E27" s="35"/>
      <c r="F27" s="35"/>
      <c r="G27" s="35"/>
      <c r="H27" s="35"/>
      <c r="I27" s="35"/>
      <c r="J27" s="35"/>
      <c r="K27" s="35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2970.9997062000002</v>
      </c>
      <c r="C28" s="130"/>
      <c r="D28" s="35"/>
      <c r="E28" s="35"/>
      <c r="F28" s="35"/>
      <c r="G28" s="35"/>
      <c r="H28" s="35"/>
      <c r="I28" s="35"/>
      <c r="J28" s="35"/>
      <c r="K28" s="35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3161.9330668100001</v>
      </c>
      <c r="C29" s="130"/>
      <c r="D29" s="35"/>
      <c r="E29" s="35"/>
      <c r="F29" s="35"/>
      <c r="G29" s="35"/>
      <c r="H29" s="35"/>
      <c r="I29" s="35"/>
      <c r="J29" s="35"/>
      <c r="K29" s="35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3215.1197901400001</v>
      </c>
      <c r="C30" s="130"/>
      <c r="D30" s="35"/>
      <c r="E30" s="35"/>
      <c r="F30" s="35"/>
      <c r="G30" s="35"/>
      <c r="H30" s="35"/>
      <c r="I30" s="35"/>
      <c r="J30" s="35"/>
      <c r="K30" s="35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3227.4021722500001</v>
      </c>
      <c r="C31" s="130"/>
      <c r="D31" s="35"/>
      <c r="E31" s="35"/>
      <c r="F31" s="35"/>
      <c r="G31" s="35"/>
      <c r="H31" s="35"/>
      <c r="I31" s="35"/>
      <c r="J31" s="35"/>
      <c r="K31" s="35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3275.6521525399999</v>
      </c>
      <c r="C32" s="130"/>
      <c r="D32" s="35"/>
      <c r="E32" s="35"/>
      <c r="F32" s="35"/>
      <c r="G32" s="35"/>
      <c r="H32" s="35"/>
      <c r="I32" s="35"/>
      <c r="J32" s="35"/>
      <c r="K32" s="35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3288.1999170300001</v>
      </c>
      <c r="C33" s="130"/>
      <c r="D33" s="35"/>
      <c r="E33" s="35"/>
      <c r="F33" s="35"/>
      <c r="G33" s="35"/>
      <c r="H33" s="35"/>
      <c r="I33" s="35"/>
      <c r="J33" s="35"/>
      <c r="K33" s="35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3319.5274939300002</v>
      </c>
      <c r="C34" s="130"/>
      <c r="D34" s="35"/>
      <c r="E34" s="35"/>
      <c r="F34" s="35"/>
      <c r="G34" s="35"/>
      <c r="H34" s="35"/>
      <c r="I34" s="35"/>
      <c r="J34" s="35"/>
      <c r="K34" s="35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3284.4903183599999</v>
      </c>
      <c r="C35" s="130"/>
      <c r="D35" s="35"/>
      <c r="E35" s="35"/>
      <c r="F35" s="35"/>
      <c r="G35" s="35"/>
      <c r="H35" s="35"/>
      <c r="I35" s="35"/>
      <c r="J35" s="35"/>
      <c r="K35" s="35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3330.9878207800002</v>
      </c>
      <c r="C36" s="130">
        <v>68.331240649999998</v>
      </c>
      <c r="D36" s="130">
        <v>24.30107791</v>
      </c>
      <c r="E36" s="130">
        <v>12.335012900000001</v>
      </c>
      <c r="F36" s="130">
        <v>0</v>
      </c>
      <c r="G36" s="130">
        <v>11.966065009999999</v>
      </c>
      <c r="H36" s="130">
        <v>44.030162740000002</v>
      </c>
      <c r="I36" s="130">
        <v>9.0188973899999993</v>
      </c>
      <c r="J36" s="130">
        <v>14.63205496</v>
      </c>
      <c r="K36" s="130">
        <v>20.379210390000001</v>
      </c>
      <c r="L36" s="130">
        <v>3262.6565801299998</v>
      </c>
      <c r="M36" s="130">
        <v>418.36620160000001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3180.7684887300002</v>
      </c>
      <c r="C37" s="130">
        <v>61.5844849</v>
      </c>
      <c r="D37" s="130">
        <v>25.904013299999999</v>
      </c>
      <c r="E37" s="130">
        <v>12.342349479999999</v>
      </c>
      <c r="F37" s="130">
        <v>1.9495250099999999</v>
      </c>
      <c r="G37" s="130">
        <v>11.612138809999999</v>
      </c>
      <c r="H37" s="130">
        <v>35.680471599999997</v>
      </c>
      <c r="I37" s="130">
        <v>9.0188973899999993</v>
      </c>
      <c r="J37" s="130">
        <v>6.4780531799999999</v>
      </c>
      <c r="K37" s="130">
        <v>20.183521030000001</v>
      </c>
      <c r="L37" s="130">
        <v>3119.1840038299997</v>
      </c>
      <c r="M37" s="130">
        <v>459.96170527999999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3198.41277618</v>
      </c>
      <c r="C38" s="130">
        <v>63.736523169999998</v>
      </c>
      <c r="D38" s="130">
        <v>27.787142540000001</v>
      </c>
      <c r="E38" s="130">
        <v>10.81843873</v>
      </c>
      <c r="F38" s="130">
        <v>5.7220340800000002</v>
      </c>
      <c r="G38" s="130">
        <v>11.246669730000001</v>
      </c>
      <c r="H38" s="130">
        <v>35.94938063</v>
      </c>
      <c r="I38" s="130">
        <v>9.0188973899999993</v>
      </c>
      <c r="J38" s="130">
        <v>6.5273382299999998</v>
      </c>
      <c r="K38" s="130">
        <v>20.403145009999999</v>
      </c>
      <c r="L38" s="130">
        <v>3134.67625301</v>
      </c>
      <c r="M38" s="130">
        <v>384.36442568000001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3262.56110214</v>
      </c>
      <c r="C39" s="130">
        <v>28.257154669999998</v>
      </c>
      <c r="D39" s="130">
        <v>15.019732919999999</v>
      </c>
      <c r="E39" s="130">
        <v>5.0023597899999999</v>
      </c>
      <c r="F39" s="130">
        <v>5.7290577899999997</v>
      </c>
      <c r="G39" s="130">
        <v>4.2883153399999996</v>
      </c>
      <c r="H39" s="130">
        <v>13.237421749999999</v>
      </c>
      <c r="I39" s="130">
        <v>9.0188973899999993</v>
      </c>
      <c r="J39" s="130">
        <v>3.8205138000000001</v>
      </c>
      <c r="K39" s="130">
        <v>0.39801056000000001</v>
      </c>
      <c r="L39" s="130">
        <v>3234.3039474699999</v>
      </c>
      <c r="M39" s="130">
        <v>350.94628947000001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3357.40141657</v>
      </c>
      <c r="C40" s="130">
        <v>27.344182929999999</v>
      </c>
      <c r="D40" s="130">
        <v>14.10261704</v>
      </c>
      <c r="E40" s="130">
        <v>4.2198458399999996</v>
      </c>
      <c r="F40" s="130">
        <v>5.7021519400000003</v>
      </c>
      <c r="G40" s="130">
        <v>4.1806192600000003</v>
      </c>
      <c r="H40" s="130">
        <v>13.24156589</v>
      </c>
      <c r="I40" s="130">
        <v>9.0188973899999993</v>
      </c>
      <c r="J40" s="130">
        <v>3.8205138000000001</v>
      </c>
      <c r="K40" s="130">
        <v>0.40215469999999998</v>
      </c>
      <c r="L40" s="130">
        <v>3330.05723364</v>
      </c>
      <c r="M40" s="130">
        <v>360.02438173000002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3345.9198434</v>
      </c>
      <c r="C41" s="130">
        <v>27.339030390000001</v>
      </c>
      <c r="D41" s="130">
        <v>14.15921372</v>
      </c>
      <c r="E41" s="130">
        <v>4.2198622400000003</v>
      </c>
      <c r="F41" s="130">
        <v>5.8523958499999997</v>
      </c>
      <c r="G41" s="130">
        <v>4.0869556300000003</v>
      </c>
      <c r="H41" s="130">
        <v>13.179816669999999</v>
      </c>
      <c r="I41" s="130">
        <v>9.0188973899999993</v>
      </c>
      <c r="J41" s="130">
        <v>3.8205138000000001</v>
      </c>
      <c r="K41" s="130">
        <v>0.34040547999999998</v>
      </c>
      <c r="L41" s="130">
        <v>3318.5808130099999</v>
      </c>
      <c r="M41" s="130">
        <v>430.37704657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3361.7871502100002</v>
      </c>
      <c r="C42" s="130">
        <v>27.039809609999999</v>
      </c>
      <c r="D42" s="130">
        <v>13.88532124</v>
      </c>
      <c r="E42" s="130">
        <v>4.2194743099999998</v>
      </c>
      <c r="F42" s="130">
        <v>5.6830421800000002</v>
      </c>
      <c r="G42" s="130">
        <v>3.9828047500000001</v>
      </c>
      <c r="H42" s="130">
        <v>13.154488369999999</v>
      </c>
      <c r="I42" s="130">
        <v>9.0188973899999993</v>
      </c>
      <c r="J42" s="130">
        <v>3.8205138000000001</v>
      </c>
      <c r="K42" s="130">
        <v>0.31507718000000001</v>
      </c>
      <c r="L42" s="130">
        <v>3334.7473406000004</v>
      </c>
      <c r="M42" s="130">
        <v>423.72986085000002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3460.1242461000002</v>
      </c>
      <c r="C43" s="130">
        <v>26.828060099999998</v>
      </c>
      <c r="D43" s="130">
        <v>13.67031042</v>
      </c>
      <c r="E43" s="130">
        <v>4.2196322500000001</v>
      </c>
      <c r="F43" s="130">
        <v>5.5766425899999996</v>
      </c>
      <c r="G43" s="130">
        <v>3.8740355800000001</v>
      </c>
      <c r="H43" s="130">
        <v>13.15774968</v>
      </c>
      <c r="I43" s="130">
        <v>9.0188973899999993</v>
      </c>
      <c r="J43" s="130">
        <v>3.8205138000000001</v>
      </c>
      <c r="K43" s="130">
        <v>0.31833848999999997</v>
      </c>
      <c r="L43" s="130">
        <v>3433.296186</v>
      </c>
      <c r="M43" s="130">
        <v>511.98341506999998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3494.2569522099998</v>
      </c>
      <c r="C44" s="130">
        <v>26.69674234</v>
      </c>
      <c r="D44" s="130">
        <v>13.53563241</v>
      </c>
      <c r="E44" s="130">
        <v>4.2194551499999999</v>
      </c>
      <c r="F44" s="130">
        <v>5.54974787</v>
      </c>
      <c r="G44" s="130">
        <v>3.7664293899999999</v>
      </c>
      <c r="H44" s="130">
        <v>13.16110993</v>
      </c>
      <c r="I44" s="130">
        <v>9.0188973899999993</v>
      </c>
      <c r="J44" s="130">
        <v>3.8205138000000001</v>
      </c>
      <c r="K44" s="130">
        <v>0.32169873999999998</v>
      </c>
      <c r="L44" s="130">
        <v>3467.5602098700001</v>
      </c>
      <c r="M44" s="130">
        <v>514.22453298000005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3524.9934783200001</v>
      </c>
      <c r="C45" s="130">
        <v>22.907135319999998</v>
      </c>
      <c r="D45" s="130">
        <v>9.7950239099999994</v>
      </c>
      <c r="E45" s="130">
        <v>4.2190621699999999</v>
      </c>
      <c r="F45" s="130">
        <v>1.9084540299999999</v>
      </c>
      <c r="G45" s="130">
        <v>3.6675077100000002</v>
      </c>
      <c r="H45" s="130">
        <v>13.112111410000001</v>
      </c>
      <c r="I45" s="130">
        <v>9.0188973899999993</v>
      </c>
      <c r="J45" s="130">
        <v>3.8205138000000001</v>
      </c>
      <c r="K45" s="130">
        <v>0.27270021999999999</v>
      </c>
      <c r="L45" s="130">
        <v>3502.0863429999999</v>
      </c>
      <c r="M45" s="130">
        <v>449.37041327999998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3583.9572621299999</v>
      </c>
      <c r="C46" s="130">
        <v>22.29134436</v>
      </c>
      <c r="D46" s="130">
        <v>9.2144878299999995</v>
      </c>
      <c r="E46" s="130">
        <v>4.2126057499999998</v>
      </c>
      <c r="F46" s="130">
        <v>1.8783184799999999</v>
      </c>
      <c r="G46" s="130">
        <v>3.1235636000000002</v>
      </c>
      <c r="H46" s="130">
        <v>13.076856530000001</v>
      </c>
      <c r="I46" s="130">
        <v>9.0188973899999993</v>
      </c>
      <c r="J46" s="130">
        <v>3.8205138000000001</v>
      </c>
      <c r="K46" s="130">
        <v>0.23744534</v>
      </c>
      <c r="L46" s="130">
        <v>3561.6659177699999</v>
      </c>
      <c r="M46" s="130">
        <v>438.85906158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3542.7252960800001</v>
      </c>
      <c r="C47" s="130">
        <v>22.034298509999999</v>
      </c>
      <c r="D47" s="130">
        <v>8.9912277500000002</v>
      </c>
      <c r="E47" s="130">
        <v>4.2125071199999997</v>
      </c>
      <c r="F47" s="130">
        <v>1.84776187</v>
      </c>
      <c r="G47" s="130">
        <v>2.9309587600000002</v>
      </c>
      <c r="H47" s="130">
        <v>13.043070760000001</v>
      </c>
      <c r="I47" s="130">
        <v>9.0188973899999993</v>
      </c>
      <c r="J47" s="130">
        <v>3.8205138000000001</v>
      </c>
      <c r="K47" s="130">
        <v>0.20365957000000001</v>
      </c>
      <c r="L47" s="130">
        <v>3520.69099757</v>
      </c>
      <c r="M47" s="130">
        <v>447.32040131000002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3928.6706273899999</v>
      </c>
      <c r="C48" s="130">
        <v>25.019538860000001</v>
      </c>
      <c r="D48" s="130">
        <v>8.7212959899999998</v>
      </c>
      <c r="E48" s="130">
        <v>4.2124580700000003</v>
      </c>
      <c r="F48" s="130">
        <v>1.8166935099999999</v>
      </c>
      <c r="G48" s="130">
        <v>2.69214441</v>
      </c>
      <c r="H48" s="130">
        <v>16.298242869999999</v>
      </c>
      <c r="I48" s="130">
        <v>11.268036410000001</v>
      </c>
      <c r="J48" s="130">
        <v>4.7732762400000004</v>
      </c>
      <c r="K48" s="130">
        <v>0.25693021999999999</v>
      </c>
      <c r="L48" s="130">
        <v>3903.6510885299999</v>
      </c>
      <c r="M48" s="130">
        <v>409.66995678000001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4051.2320610699999</v>
      </c>
      <c r="C49" s="130">
        <v>26.78576726</v>
      </c>
      <c r="D49" s="130">
        <v>8.9042160100000007</v>
      </c>
      <c r="E49" s="130">
        <v>4.2126751100000002</v>
      </c>
      <c r="F49" s="130">
        <v>1.7879592200000001</v>
      </c>
      <c r="G49" s="130">
        <v>2.9035816799999998</v>
      </c>
      <c r="H49" s="130">
        <v>17.881551250000001</v>
      </c>
      <c r="I49" s="130">
        <v>12.360617209999999</v>
      </c>
      <c r="J49" s="130">
        <v>5.2361066599999999</v>
      </c>
      <c r="K49" s="130">
        <v>0.28482738000000002</v>
      </c>
      <c r="L49" s="130">
        <v>4024.44629381</v>
      </c>
      <c r="M49" s="130">
        <v>444.68984833000002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4078.95404706</v>
      </c>
      <c r="C50" s="130">
        <v>27.367551580000001</v>
      </c>
      <c r="D50" s="130">
        <v>8.7533704599999993</v>
      </c>
      <c r="E50" s="130">
        <v>4.2124208200000002</v>
      </c>
      <c r="F50" s="130">
        <v>1.75685756</v>
      </c>
      <c r="G50" s="130">
        <v>2.7840920800000002</v>
      </c>
      <c r="H50" s="130">
        <v>18.614181120000001</v>
      </c>
      <c r="I50" s="130">
        <v>12.86496799</v>
      </c>
      <c r="J50" s="130">
        <v>5.4497557399999996</v>
      </c>
      <c r="K50" s="130">
        <v>0.29945738999999999</v>
      </c>
      <c r="L50" s="130">
        <v>4051.5864954799999</v>
      </c>
      <c r="M50" s="130">
        <v>447.86562572999998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4057.2699506600002</v>
      </c>
      <c r="C51" s="130">
        <v>27.600035349999999</v>
      </c>
      <c r="D51" s="130">
        <v>8.6854815700000003</v>
      </c>
      <c r="E51" s="130">
        <v>4.21251715</v>
      </c>
      <c r="F51" s="130">
        <v>1.7283652599999999</v>
      </c>
      <c r="G51" s="130">
        <v>2.7445991599999999</v>
      </c>
      <c r="H51" s="130">
        <v>18.914553779999999</v>
      </c>
      <c r="I51" s="130">
        <v>13.286311749999999</v>
      </c>
      <c r="J51" s="130">
        <v>5.62824203</v>
      </c>
      <c r="K51" s="130">
        <v>0</v>
      </c>
      <c r="L51" s="130">
        <v>4029.6699153099999</v>
      </c>
      <c r="M51" s="130">
        <v>343.97184967999999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4038.0166814600002</v>
      </c>
      <c r="C52" s="130">
        <v>27.60744575</v>
      </c>
      <c r="D52" s="130">
        <v>8.6152274299999991</v>
      </c>
      <c r="E52" s="130">
        <v>4.2127344500000001</v>
      </c>
      <c r="F52" s="130">
        <v>1.6987737700000001</v>
      </c>
      <c r="G52" s="130">
        <v>2.70371921</v>
      </c>
      <c r="H52" s="130">
        <v>18.992218319999999</v>
      </c>
      <c r="I52" s="130">
        <v>13.340866309999999</v>
      </c>
      <c r="J52" s="130">
        <v>5.6513520100000001</v>
      </c>
      <c r="K52" s="130">
        <v>0</v>
      </c>
      <c r="L52" s="130">
        <v>4010.4092357099998</v>
      </c>
      <c r="M52" s="130">
        <v>284.69949908000001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3789.1257384700002</v>
      </c>
      <c r="C53" s="130">
        <v>27.081366200000001</v>
      </c>
      <c r="D53" s="130">
        <v>7.6491703500000003</v>
      </c>
      <c r="E53" s="130">
        <v>4.2124084899999996</v>
      </c>
      <c r="F53" s="130">
        <v>1.64997101</v>
      </c>
      <c r="G53" s="130">
        <v>1.78679085</v>
      </c>
      <c r="H53" s="130">
        <v>19.432195849999999</v>
      </c>
      <c r="I53" s="130">
        <v>13.649923490000001</v>
      </c>
      <c r="J53" s="130">
        <v>5.7822723600000003</v>
      </c>
      <c r="K53" s="130">
        <v>0</v>
      </c>
      <c r="L53" s="130">
        <v>3762.0443722700002</v>
      </c>
      <c r="M53" s="130">
        <v>260.74193194999998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3990.4145779300002</v>
      </c>
      <c r="C54" s="130">
        <v>29.43200818</v>
      </c>
      <c r="D54" s="130">
        <v>7.5766140000000002</v>
      </c>
      <c r="E54" s="130">
        <v>4.2126257999999996</v>
      </c>
      <c r="F54" s="130">
        <v>1.6169778699999999</v>
      </c>
      <c r="G54" s="130">
        <v>1.7470103299999999</v>
      </c>
      <c r="H54" s="130">
        <v>21.855394180000001</v>
      </c>
      <c r="I54" s="130">
        <v>15.352071410000001</v>
      </c>
      <c r="J54" s="130">
        <v>6.5033227699999996</v>
      </c>
      <c r="K54" s="130">
        <v>0</v>
      </c>
      <c r="L54" s="130">
        <v>3960.98256975</v>
      </c>
      <c r="M54" s="130">
        <v>274.51612134999999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3925.2462704599998</v>
      </c>
      <c r="C55" s="130">
        <v>28.28645173</v>
      </c>
      <c r="D55" s="130">
        <v>7.4857622599999996</v>
      </c>
      <c r="E55" s="130">
        <v>4.2123963</v>
      </c>
      <c r="F55" s="130">
        <v>1.57931556</v>
      </c>
      <c r="G55" s="130">
        <v>1.6940504000000001</v>
      </c>
      <c r="H55" s="130">
        <v>20.800689469999998</v>
      </c>
      <c r="I55" s="130">
        <v>14.611206170000001</v>
      </c>
      <c r="J55" s="130">
        <v>6.1894833</v>
      </c>
      <c r="K55" s="130">
        <v>0</v>
      </c>
      <c r="L55" s="130">
        <v>3896.9598187299998</v>
      </c>
      <c r="M55" s="130">
        <v>317.84737849999999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3930.7342147899999</v>
      </c>
      <c r="C56" s="130">
        <v>28.215403739999999</v>
      </c>
      <c r="D56" s="130">
        <v>7.4123063800000004</v>
      </c>
      <c r="E56" s="130">
        <v>4.21239629</v>
      </c>
      <c r="F56" s="130">
        <v>1.54497368</v>
      </c>
      <c r="G56" s="130">
        <v>1.6549364099999999</v>
      </c>
      <c r="H56" s="130">
        <v>20.803097359999999</v>
      </c>
      <c r="I56" s="130">
        <v>14.61289756</v>
      </c>
      <c r="J56" s="130">
        <v>6.1901998000000003</v>
      </c>
      <c r="K56" s="130">
        <v>0</v>
      </c>
      <c r="L56" s="130">
        <v>3902.5188110499998</v>
      </c>
      <c r="M56" s="130">
        <v>323.08011987999998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4113.1988561099997</v>
      </c>
      <c r="C57" s="130">
        <v>31.380869359999998</v>
      </c>
      <c r="D57" s="130">
        <v>7.3352544499999999</v>
      </c>
      <c r="E57" s="130">
        <v>4.9188379099999997</v>
      </c>
      <c r="F57" s="130">
        <v>1.51215674</v>
      </c>
      <c r="G57" s="130">
        <v>0.90425979999999995</v>
      </c>
      <c r="H57" s="130">
        <v>24.045614910000001</v>
      </c>
      <c r="I57" s="130">
        <v>16.890566889999999</v>
      </c>
      <c r="J57" s="130">
        <v>7.1550480199999997</v>
      </c>
      <c r="K57" s="130">
        <v>0</v>
      </c>
      <c r="L57" s="130">
        <v>4081.8179867500003</v>
      </c>
      <c r="M57" s="130">
        <v>320.34284866000002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4332.43955826</v>
      </c>
      <c r="C58" s="130">
        <v>25.96378065</v>
      </c>
      <c r="D58" s="130">
        <v>8.6303205100000007</v>
      </c>
      <c r="E58" s="130">
        <v>3.8146926900000002</v>
      </c>
      <c r="F58" s="130">
        <v>3.9620085</v>
      </c>
      <c r="G58" s="130">
        <v>0.85361931999999996</v>
      </c>
      <c r="H58" s="130">
        <v>17.33346014</v>
      </c>
      <c r="I58" s="130">
        <v>17.33346014</v>
      </c>
      <c r="J58" s="130">
        <v>0</v>
      </c>
      <c r="K58" s="130">
        <v>0</v>
      </c>
      <c r="L58" s="130">
        <v>4306.4757776099996</v>
      </c>
      <c r="M58" s="130">
        <v>353.03329790999999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4377.08182459</v>
      </c>
      <c r="C59" s="130">
        <v>26.278706209999999</v>
      </c>
      <c r="D59" s="130">
        <v>8.51735401</v>
      </c>
      <c r="E59" s="130">
        <v>3.3931552900000002</v>
      </c>
      <c r="F59" s="130">
        <v>3.89461901</v>
      </c>
      <c r="G59" s="130">
        <v>1.2295797100000001</v>
      </c>
      <c r="H59" s="130">
        <v>17.761352200000001</v>
      </c>
      <c r="I59" s="130">
        <v>17.761352200000001</v>
      </c>
      <c r="J59" s="130">
        <v>0</v>
      </c>
      <c r="K59" s="130">
        <v>0</v>
      </c>
      <c r="L59" s="130">
        <v>4350.8031183800003</v>
      </c>
      <c r="M59" s="130">
        <v>366.52237704999999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5635.4031179499998</v>
      </c>
      <c r="C60" s="130">
        <v>38.924978600000003</v>
      </c>
      <c r="D60" s="130">
        <v>8.4065891100000005</v>
      </c>
      <c r="E60" s="130">
        <v>3.3899292600000002</v>
      </c>
      <c r="F60" s="130">
        <v>3.8338254799999998</v>
      </c>
      <c r="G60" s="130">
        <v>1.1828343699999999</v>
      </c>
      <c r="H60" s="130">
        <v>30.518389490000001</v>
      </c>
      <c r="I60" s="130">
        <v>30.518389490000001</v>
      </c>
      <c r="J60" s="130">
        <v>0</v>
      </c>
      <c r="K60" s="130">
        <v>0</v>
      </c>
      <c r="L60" s="130">
        <v>5596.4781393499998</v>
      </c>
      <c r="M60" s="130">
        <v>391.91958889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4945.4705940800004</v>
      </c>
      <c r="C61" s="130">
        <v>34.053669659999997</v>
      </c>
      <c r="D61" s="130">
        <v>8.2845500300000001</v>
      </c>
      <c r="E61" s="130">
        <v>3.3896771499999998</v>
      </c>
      <c r="F61" s="130">
        <v>3.7552833900000002</v>
      </c>
      <c r="G61" s="130">
        <v>1.1395894900000001</v>
      </c>
      <c r="H61" s="130">
        <v>25.769119629999999</v>
      </c>
      <c r="I61" s="130">
        <v>25.769119629999999</v>
      </c>
      <c r="J61" s="130">
        <v>0</v>
      </c>
      <c r="K61" s="130">
        <v>0</v>
      </c>
      <c r="L61" s="130">
        <v>4911.4169244199993</v>
      </c>
      <c r="M61" s="130">
        <v>370.49440454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4562.9574740999997</v>
      </c>
      <c r="C62" s="130">
        <v>30.940439649999998</v>
      </c>
      <c r="D62" s="130">
        <v>7.80487647</v>
      </c>
      <c r="E62" s="130">
        <v>3.3894589399999999</v>
      </c>
      <c r="F62" s="130">
        <v>3.3173507799999999</v>
      </c>
      <c r="G62" s="130">
        <v>1.0980667500000001</v>
      </c>
      <c r="H62" s="130">
        <v>23.135563179999998</v>
      </c>
      <c r="I62" s="130">
        <v>23.135563179999998</v>
      </c>
      <c r="J62" s="130">
        <v>0</v>
      </c>
      <c r="K62" s="130">
        <v>0</v>
      </c>
      <c r="L62" s="130">
        <v>4532.0170344499993</v>
      </c>
      <c r="M62" s="130">
        <v>412.03667603999997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4593.9300502799997</v>
      </c>
      <c r="C63" s="130">
        <v>30.715798960000001</v>
      </c>
      <c r="D63" s="130">
        <v>7.5787023400000004</v>
      </c>
      <c r="E63" s="130">
        <v>3.3896640499999999</v>
      </c>
      <c r="F63" s="130">
        <v>3.1301790500000002</v>
      </c>
      <c r="G63" s="130">
        <v>1.0588592400000001</v>
      </c>
      <c r="H63" s="130">
        <v>23.137096620000001</v>
      </c>
      <c r="I63" s="130">
        <v>23.137096620000001</v>
      </c>
      <c r="J63" s="130">
        <v>0</v>
      </c>
      <c r="K63" s="130">
        <v>0</v>
      </c>
      <c r="L63" s="130">
        <v>4563.2142513199997</v>
      </c>
      <c r="M63" s="130">
        <v>410.22984916000001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4477.0987107399997</v>
      </c>
      <c r="C64" s="130">
        <v>30.54282443</v>
      </c>
      <c r="D64" s="130">
        <v>7.4418588000000003</v>
      </c>
      <c r="E64" s="130">
        <v>3.3897666100000001</v>
      </c>
      <c r="F64" s="130">
        <v>2.9925352699999999</v>
      </c>
      <c r="G64" s="130">
        <v>1.0595569199999999</v>
      </c>
      <c r="H64" s="130">
        <v>23.100965630000001</v>
      </c>
      <c r="I64" s="130">
        <v>23.100965630000001</v>
      </c>
      <c r="J64" s="130">
        <v>0</v>
      </c>
      <c r="K64" s="130">
        <v>0</v>
      </c>
      <c r="L64" s="130">
        <v>4446.5558863099996</v>
      </c>
      <c r="M64" s="130">
        <v>381.66924067999997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4490.8512706800002</v>
      </c>
      <c r="C65" s="130">
        <v>31.274783939999999</v>
      </c>
      <c r="D65" s="130">
        <v>7.5182116499999996</v>
      </c>
      <c r="E65" s="130">
        <v>3.3894428099999998</v>
      </c>
      <c r="F65" s="130">
        <v>3.1718012999999998</v>
      </c>
      <c r="G65" s="130">
        <v>0.95696753999999995</v>
      </c>
      <c r="H65" s="130">
        <v>23.756572290000001</v>
      </c>
      <c r="I65" s="130">
        <v>23.756572290000001</v>
      </c>
      <c r="J65" s="130">
        <v>0</v>
      </c>
      <c r="K65" s="130">
        <v>0</v>
      </c>
      <c r="L65" s="130">
        <v>4459.5764867400003</v>
      </c>
      <c r="M65" s="130">
        <v>389.29336518999997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4330.4524982399998</v>
      </c>
      <c r="C66" s="130">
        <v>30.458109889999999</v>
      </c>
      <c r="D66" s="130">
        <v>7.1701818700000004</v>
      </c>
      <c r="E66" s="130">
        <v>3.3895952299999998</v>
      </c>
      <c r="F66" s="130">
        <v>2.87546839</v>
      </c>
      <c r="G66" s="130">
        <v>0.90511825000000001</v>
      </c>
      <c r="H66" s="130">
        <v>23.287928019999999</v>
      </c>
      <c r="I66" s="130">
        <v>23.287928019999999</v>
      </c>
      <c r="J66" s="130">
        <v>0</v>
      </c>
      <c r="K66" s="130">
        <v>0</v>
      </c>
      <c r="L66" s="130">
        <v>4299.99438835</v>
      </c>
      <c r="M66" s="130">
        <v>351.01535064000001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4521.3115885200004</v>
      </c>
      <c r="C67" s="130">
        <v>30.777593209999999</v>
      </c>
      <c r="D67" s="130">
        <v>7.1136111800000004</v>
      </c>
      <c r="E67" s="130">
        <v>3.3894123299999999</v>
      </c>
      <c r="F67" s="130">
        <v>2.8224549699999999</v>
      </c>
      <c r="G67" s="130">
        <v>0.90174388000000005</v>
      </c>
      <c r="H67" s="130">
        <v>23.66398203</v>
      </c>
      <c r="I67" s="130">
        <v>23.66398203</v>
      </c>
      <c r="J67" s="130">
        <v>0</v>
      </c>
      <c r="K67" s="130">
        <v>0</v>
      </c>
      <c r="L67" s="130">
        <v>4490.5339953100001</v>
      </c>
      <c r="M67" s="130">
        <v>340.22632045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4701.3050243099997</v>
      </c>
      <c r="C68" s="130">
        <v>32.08565883</v>
      </c>
      <c r="D68" s="130">
        <v>6.9086349499999997</v>
      </c>
      <c r="E68" s="130">
        <v>3.3894733000000001</v>
      </c>
      <c r="F68" s="130">
        <v>2.6700461099999999</v>
      </c>
      <c r="G68" s="130">
        <v>0.84911554</v>
      </c>
      <c r="H68" s="130">
        <v>25.17702388</v>
      </c>
      <c r="I68" s="130">
        <v>25.17702388</v>
      </c>
      <c r="J68" s="130">
        <v>0</v>
      </c>
      <c r="K68" s="130">
        <v>0</v>
      </c>
      <c r="L68" s="130">
        <v>4669.2193654799994</v>
      </c>
      <c r="M68" s="130">
        <v>319.53115882999998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4912.9356035800001</v>
      </c>
      <c r="C69" s="130">
        <v>32.906275110000003</v>
      </c>
      <c r="D69" s="130">
        <v>6.6512564100000002</v>
      </c>
      <c r="E69" s="130">
        <v>3.38925382</v>
      </c>
      <c r="F69" s="130">
        <v>2.51511672</v>
      </c>
      <c r="G69" s="130">
        <v>0.74688586999999995</v>
      </c>
      <c r="H69" s="130">
        <v>26.255018700000001</v>
      </c>
      <c r="I69" s="130">
        <v>26.255018700000001</v>
      </c>
      <c r="J69" s="130">
        <v>0</v>
      </c>
      <c r="K69" s="130">
        <v>0</v>
      </c>
      <c r="L69" s="130">
        <v>4880.0293284700001</v>
      </c>
      <c r="M69" s="130">
        <v>342.70508124999998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4650.72902522</v>
      </c>
      <c r="C70" s="130">
        <v>31.66581729</v>
      </c>
      <c r="D70" s="130">
        <v>5.2832744199999997</v>
      </c>
      <c r="E70" s="130">
        <v>3.1318282000000002</v>
      </c>
      <c r="F70" s="130">
        <v>2.0091400799999999</v>
      </c>
      <c r="G70" s="130">
        <v>0.14230614</v>
      </c>
      <c r="H70" s="130">
        <v>26.382542870000002</v>
      </c>
      <c r="I70" s="130">
        <v>26.382542870000002</v>
      </c>
      <c r="J70" s="130">
        <v>0</v>
      </c>
      <c r="K70" s="130">
        <v>0</v>
      </c>
      <c r="L70" s="130">
        <v>4619.0632079299994</v>
      </c>
      <c r="M70" s="130">
        <v>389.85453931000001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4644.7275727400001</v>
      </c>
      <c r="C71" s="130">
        <v>32.745029539999997</v>
      </c>
      <c r="D71" s="130">
        <v>5.0971469200000001</v>
      </c>
      <c r="E71" s="130">
        <v>3.1663047299999998</v>
      </c>
      <c r="F71" s="130">
        <v>1.80336031</v>
      </c>
      <c r="G71" s="130">
        <v>0.12748187999999999</v>
      </c>
      <c r="H71" s="130">
        <v>27.647882620000001</v>
      </c>
      <c r="I71" s="130">
        <v>27.647882620000001</v>
      </c>
      <c r="J71" s="130">
        <v>0</v>
      </c>
      <c r="K71" s="130">
        <v>0</v>
      </c>
      <c r="L71" s="130">
        <v>4611.9825431999998</v>
      </c>
      <c r="M71" s="130">
        <v>279.02834357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4623.3809822599997</v>
      </c>
      <c r="C72" s="130">
        <v>34.158778220000002</v>
      </c>
      <c r="D72" s="130">
        <v>4.4194556499999997</v>
      </c>
      <c r="E72" s="130">
        <v>3.1743785299999998</v>
      </c>
      <c r="F72" s="130">
        <v>1.1336376500000001</v>
      </c>
      <c r="G72" s="130">
        <v>0.11143947</v>
      </c>
      <c r="H72" s="130">
        <v>29.739322569999999</v>
      </c>
      <c r="I72" s="130">
        <v>29.739322569999999</v>
      </c>
      <c r="J72" s="130">
        <v>0</v>
      </c>
      <c r="K72" s="130">
        <v>0</v>
      </c>
      <c r="L72" s="130">
        <v>4589.2222040400002</v>
      </c>
      <c r="M72" s="130">
        <v>320.08113337999998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4003.7585132200002</v>
      </c>
      <c r="C73" s="130">
        <v>33.259805370000002</v>
      </c>
      <c r="D73" s="130">
        <v>4.4398152199999998</v>
      </c>
      <c r="E73" s="130">
        <v>3.2088550599999999</v>
      </c>
      <c r="F73" s="130">
        <v>1.1350822</v>
      </c>
      <c r="G73" s="130">
        <v>9.5877959999999998E-2</v>
      </c>
      <c r="H73" s="130">
        <v>28.819990149999999</v>
      </c>
      <c r="I73" s="130">
        <v>28.819990149999999</v>
      </c>
      <c r="J73" s="130">
        <v>0</v>
      </c>
      <c r="K73" s="130">
        <v>0</v>
      </c>
      <c r="L73" s="130">
        <v>3970.4987078499998</v>
      </c>
      <c r="M73" s="130">
        <v>432.35081281999999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3773.976318</v>
      </c>
      <c r="C74" s="130">
        <v>32.079465130000003</v>
      </c>
      <c r="D74" s="130">
        <v>4.3933739599999999</v>
      </c>
      <c r="E74" s="130">
        <v>3.24221944</v>
      </c>
      <c r="F74" s="130">
        <v>1.0707191899999999</v>
      </c>
      <c r="G74" s="130">
        <v>8.0435329999999999E-2</v>
      </c>
      <c r="H74" s="130">
        <v>27.686091170000001</v>
      </c>
      <c r="I74" s="130">
        <v>27.686091170000001</v>
      </c>
      <c r="J74" s="130">
        <v>0</v>
      </c>
      <c r="K74" s="130">
        <v>0</v>
      </c>
      <c r="L74" s="130">
        <v>3741.8968528700002</v>
      </c>
      <c r="M74" s="130">
        <v>429.68024128000002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3853.3038459300001</v>
      </c>
      <c r="C75" s="130">
        <v>32.007244069999999</v>
      </c>
      <c r="D75" s="130">
        <v>4.3437159400000001</v>
      </c>
      <c r="E75" s="130">
        <v>3.27669597</v>
      </c>
      <c r="F75" s="130">
        <v>1.00515317</v>
      </c>
      <c r="G75" s="130">
        <v>6.18668E-2</v>
      </c>
      <c r="H75" s="130">
        <v>27.66352813</v>
      </c>
      <c r="I75" s="130">
        <v>27.66352813</v>
      </c>
      <c r="J75" s="130">
        <v>0</v>
      </c>
      <c r="K75" s="130">
        <v>0</v>
      </c>
      <c r="L75" s="130">
        <v>3821.29660186</v>
      </c>
      <c r="M75" s="130">
        <v>443.49487624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3776.36231327</v>
      </c>
      <c r="C76" s="130">
        <v>31.618923930000001</v>
      </c>
      <c r="D76" s="130">
        <v>4.2979119299999997</v>
      </c>
      <c r="E76" s="130">
        <v>3.31006029</v>
      </c>
      <c r="F76" s="130">
        <v>0.93835760000000001</v>
      </c>
      <c r="G76" s="130">
        <v>4.9494040000000003E-2</v>
      </c>
      <c r="H76" s="130">
        <v>27.321012</v>
      </c>
      <c r="I76" s="130">
        <v>27.321012</v>
      </c>
      <c r="J76" s="130">
        <v>0</v>
      </c>
      <c r="K76" s="130">
        <v>0</v>
      </c>
      <c r="L76" s="130">
        <v>3744.7433893399998</v>
      </c>
      <c r="M76" s="130">
        <v>439.62039678000002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3772.7211471000001</v>
      </c>
      <c r="C77" s="130">
        <v>31.359227610000001</v>
      </c>
      <c r="D77" s="130">
        <v>4.0999985099999998</v>
      </c>
      <c r="E77" s="130">
        <v>3.1933416600000002</v>
      </c>
      <c r="F77" s="130">
        <v>0.86949980000000004</v>
      </c>
      <c r="G77" s="130">
        <v>3.7157049999999997E-2</v>
      </c>
      <c r="H77" s="130">
        <v>27.259229099999999</v>
      </c>
      <c r="I77" s="130">
        <v>27.259229099999999</v>
      </c>
      <c r="J77" s="130">
        <v>0</v>
      </c>
      <c r="K77" s="130">
        <v>0</v>
      </c>
      <c r="L77" s="130">
        <v>3741.3619194900011</v>
      </c>
      <c r="M77" s="130">
        <v>512.05252831999985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4013.4885288599999</v>
      </c>
      <c r="C78" s="130">
        <v>32.223900409999999</v>
      </c>
      <c r="D78" s="130">
        <v>4.0258779200000001</v>
      </c>
      <c r="E78" s="130">
        <v>3.2062039499999999</v>
      </c>
      <c r="F78" s="130">
        <v>0.79492621000000019</v>
      </c>
      <c r="G78" s="130">
        <v>2.4747760000000001E-2</v>
      </c>
      <c r="H78" s="130">
        <v>28.19802249</v>
      </c>
      <c r="I78" s="130">
        <v>28.19802249</v>
      </c>
      <c r="J78" s="130">
        <v>0</v>
      </c>
      <c r="K78" s="130">
        <v>0</v>
      </c>
      <c r="L78" s="130">
        <v>3981.2646284499988</v>
      </c>
      <c r="M78" s="130">
        <v>509.66459202999988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4095.3405293300002</v>
      </c>
      <c r="C79" s="130">
        <v>3.0369718099999998</v>
      </c>
      <c r="D79" s="130">
        <v>3.0369718099999998</v>
      </c>
      <c r="E79" s="130">
        <v>2.3038942900000001</v>
      </c>
      <c r="F79" s="130">
        <v>0.72070359000000017</v>
      </c>
      <c r="G79" s="130">
        <v>1.237393E-2</v>
      </c>
      <c r="H79" s="130">
        <v>0</v>
      </c>
      <c r="I79" s="130">
        <v>0</v>
      </c>
      <c r="J79" s="130">
        <v>0</v>
      </c>
      <c r="K79" s="130">
        <v>0</v>
      </c>
      <c r="L79" s="130">
        <v>4092.3035575200001</v>
      </c>
      <c r="M79" s="130">
        <v>491.25691821999999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4255.3448417299996</v>
      </c>
      <c r="C80" s="130">
        <v>0.55928855</v>
      </c>
      <c r="D80" s="130">
        <v>0.55928855</v>
      </c>
      <c r="E80" s="130">
        <v>0</v>
      </c>
      <c r="F80" s="130">
        <v>0.55928855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4254.7855531799996</v>
      </c>
      <c r="M80" s="130">
        <v>493.75007470999998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4306.33823751</v>
      </c>
      <c r="C81" s="130">
        <v>0.49975842999999998</v>
      </c>
      <c r="D81" s="130">
        <v>0.49975842999999998</v>
      </c>
      <c r="E81" s="130">
        <v>0</v>
      </c>
      <c r="F81" s="130">
        <v>0.49975842999999998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4305.8384790800001</v>
      </c>
      <c r="M81" s="130">
        <v>526.89399135999997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4394.09160686</v>
      </c>
      <c r="C82" s="130">
        <v>0.43899971999999998</v>
      </c>
      <c r="D82" s="130">
        <v>0.43899971999999998</v>
      </c>
      <c r="E82" s="130">
        <v>0</v>
      </c>
      <c r="F82" s="130">
        <v>0.43899971999999998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4393.6526071400003</v>
      </c>
      <c r="M82" s="130">
        <v>538.65478189999999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4515.7867002399998</v>
      </c>
      <c r="C83" s="130">
        <v>0.38105059000000002</v>
      </c>
      <c r="D83" s="130">
        <v>0.38105059000000002</v>
      </c>
      <c r="E83" s="130">
        <v>0</v>
      </c>
      <c r="F83" s="130">
        <v>0.38105059000000002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4515.4056496499998</v>
      </c>
      <c r="M83" s="130">
        <v>723.42696003000003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4490.5518857500001</v>
      </c>
      <c r="C84" s="130">
        <v>0.25593970999999999</v>
      </c>
      <c r="D84" s="130">
        <v>0.25593970999999999</v>
      </c>
      <c r="E84" s="130">
        <v>0</v>
      </c>
      <c r="F84" s="130">
        <v>0.25593970999999999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4490.2959460399998</v>
      </c>
      <c r="M84" s="130">
        <v>732.18858232000002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4595.9867797200004</v>
      </c>
      <c r="C85" s="130">
        <v>0.26014510000000002</v>
      </c>
      <c r="D85" s="130">
        <v>0.26014510000000002</v>
      </c>
      <c r="E85" s="130">
        <v>0</v>
      </c>
      <c r="F85" s="130">
        <v>0.26014510000000002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4595.7266346200004</v>
      </c>
      <c r="M85" s="130">
        <v>674.75408140000002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4288.0943432499998</v>
      </c>
      <c r="C86" s="130">
        <v>0.26421482000000002</v>
      </c>
      <c r="D86" s="130">
        <v>0.26421482000000002</v>
      </c>
      <c r="E86" s="130">
        <v>0</v>
      </c>
      <c r="F86" s="130">
        <v>0.26421482000000002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4287.8301284299996</v>
      </c>
      <c r="M86" s="130">
        <v>713.40435845000002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4383.3946984100003</v>
      </c>
      <c r="C87" s="130">
        <v>0.26842020999999999</v>
      </c>
      <c r="D87" s="130">
        <v>0.26842020999999999</v>
      </c>
      <c r="E87" s="130">
        <v>0</v>
      </c>
      <c r="F87" s="130">
        <v>0.26842020999999999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4383.1262781999994</v>
      </c>
      <c r="M87" s="130">
        <v>590.49673671999994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4443.4699538900004</v>
      </c>
      <c r="C88" s="130">
        <v>0.27248992999999999</v>
      </c>
      <c r="D88" s="130">
        <v>0.27248992999999999</v>
      </c>
      <c r="E88" s="130">
        <v>0</v>
      </c>
      <c r="F88" s="130">
        <v>0.27248992999999999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4443.1974639600003</v>
      </c>
      <c r="M88" s="130">
        <v>759.24347583999997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4582.6236215500003</v>
      </c>
      <c r="C89" s="130">
        <v>0.27669532000000002</v>
      </c>
      <c r="D89" s="130">
        <v>0.27669532000000002</v>
      </c>
      <c r="E89" s="130">
        <v>0</v>
      </c>
      <c r="F89" s="130">
        <v>0.27669532000000002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4582.3469262299996</v>
      </c>
      <c r="M89" s="130">
        <v>594.21389527999997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5128.4138115899996</v>
      </c>
      <c r="C90" s="130">
        <v>7.63059551</v>
      </c>
      <c r="D90" s="130">
        <v>0.42212533000000002</v>
      </c>
      <c r="E90" s="130">
        <v>0</v>
      </c>
      <c r="F90" s="130">
        <v>0.42212533000000002</v>
      </c>
      <c r="G90" s="130">
        <v>0</v>
      </c>
      <c r="H90" s="130">
        <v>7.2084701799999999</v>
      </c>
      <c r="I90" s="130">
        <v>0</v>
      </c>
      <c r="J90" s="130">
        <v>7.2084701799999999</v>
      </c>
      <c r="K90" s="130">
        <v>0</v>
      </c>
      <c r="L90" s="130">
        <v>5120.7832160799999</v>
      </c>
      <c r="M90" s="130">
        <v>664.67597800999999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5452.7260047500004</v>
      </c>
      <c r="C91" s="130">
        <v>7.91032972</v>
      </c>
      <c r="D91" s="130">
        <v>0.42454618999999999</v>
      </c>
      <c r="E91" s="130">
        <v>0</v>
      </c>
      <c r="F91" s="130">
        <v>0.42454618999999999</v>
      </c>
      <c r="G91" s="130">
        <v>0</v>
      </c>
      <c r="H91" s="130">
        <v>7.48578353</v>
      </c>
      <c r="I91" s="130">
        <v>0</v>
      </c>
      <c r="J91" s="130">
        <v>7.48578353</v>
      </c>
      <c r="K91" s="130">
        <v>0</v>
      </c>
      <c r="L91" s="130">
        <v>5444.8156750300004</v>
      </c>
      <c r="M91" s="130">
        <v>555.23376752000001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5676.2366830199999</v>
      </c>
      <c r="C92" s="130">
        <v>10.514529449999999</v>
      </c>
      <c r="D92" s="130">
        <v>2.9396729399999999</v>
      </c>
      <c r="E92" s="130">
        <v>0</v>
      </c>
      <c r="F92" s="130">
        <v>2.9396729399999999</v>
      </c>
      <c r="G92" s="130">
        <v>0</v>
      </c>
      <c r="H92" s="130">
        <v>7.57485651</v>
      </c>
      <c r="I92" s="130">
        <v>0</v>
      </c>
      <c r="J92" s="130">
        <v>7.57485651</v>
      </c>
      <c r="K92" s="130">
        <v>0</v>
      </c>
      <c r="L92" s="130">
        <v>5665.72215357</v>
      </c>
      <c r="M92" s="130">
        <v>589.14245129999995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5519.81897957</v>
      </c>
      <c r="C93" s="130">
        <v>10.583329259999999</v>
      </c>
      <c r="D93" s="130">
        <v>2.9584133000000001</v>
      </c>
      <c r="E93" s="130">
        <v>0</v>
      </c>
      <c r="F93" s="130">
        <v>2.9584133000000001</v>
      </c>
      <c r="G93" s="130">
        <v>0</v>
      </c>
      <c r="H93" s="130">
        <v>7.62491596</v>
      </c>
      <c r="I93" s="130">
        <v>0</v>
      </c>
      <c r="J93" s="130">
        <v>7.62491596</v>
      </c>
      <c r="K93" s="130">
        <v>0</v>
      </c>
      <c r="L93" s="130">
        <v>5509.23565031</v>
      </c>
      <c r="M93" s="130">
        <v>647.19002016000002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5650.65237574</v>
      </c>
      <c r="C94" s="130">
        <v>10.34477047</v>
      </c>
      <c r="D94" s="130">
        <v>2.5357171100000002</v>
      </c>
      <c r="E94" s="130">
        <v>0</v>
      </c>
      <c r="F94" s="130">
        <v>2.5357171100000002</v>
      </c>
      <c r="G94" s="130">
        <v>0</v>
      </c>
      <c r="H94" s="130">
        <v>7.8090533600000001</v>
      </c>
      <c r="I94" s="130">
        <v>0</v>
      </c>
      <c r="J94" s="130">
        <v>7.8090533600000001</v>
      </c>
      <c r="K94" s="130">
        <v>0</v>
      </c>
      <c r="L94" s="130">
        <v>5640.3076052700007</v>
      </c>
      <c r="M94" s="130">
        <v>657.41236618000005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5959.8218551099999</v>
      </c>
      <c r="C95" s="130">
        <v>16.17747868</v>
      </c>
      <c r="D95" s="130">
        <v>8.6609504499999996</v>
      </c>
      <c r="E95" s="130">
        <v>0</v>
      </c>
      <c r="F95" s="130">
        <v>8.6609504499999996</v>
      </c>
      <c r="G95" s="130">
        <v>0</v>
      </c>
      <c r="H95" s="130">
        <v>7.5165282300000005</v>
      </c>
      <c r="I95" s="130">
        <v>0</v>
      </c>
      <c r="J95" s="130">
        <v>7.5165282300000005</v>
      </c>
      <c r="K95" s="130">
        <v>0</v>
      </c>
      <c r="L95" s="130">
        <v>5943.6443764299993</v>
      </c>
      <c r="M95" s="130">
        <v>949.89319318000003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5871.1964712600002</v>
      </c>
      <c r="C96" s="130">
        <v>11.377343679999999</v>
      </c>
      <c r="D96" s="130">
        <v>4.1525045599999997</v>
      </c>
      <c r="E96" s="130">
        <v>0</v>
      </c>
      <c r="F96" s="130">
        <v>4.1525045599999997</v>
      </c>
      <c r="G96" s="130">
        <v>0</v>
      </c>
      <c r="H96" s="130">
        <v>7.2248391200000004</v>
      </c>
      <c r="I96" s="130">
        <v>0</v>
      </c>
      <c r="J96" s="130">
        <v>7.2248391200000004</v>
      </c>
      <c r="K96" s="130">
        <v>0</v>
      </c>
      <c r="L96" s="130">
        <v>5859.8191275799991</v>
      </c>
      <c r="M96" s="130">
        <v>833.93326718000003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5619.2630232499996</v>
      </c>
      <c r="C97" s="130">
        <v>11.4735192</v>
      </c>
      <c r="D97" s="130">
        <v>4.3514785099999997</v>
      </c>
      <c r="E97" s="130">
        <v>0</v>
      </c>
      <c r="F97" s="130">
        <v>4.3514785099999997</v>
      </c>
      <c r="G97" s="130">
        <v>0</v>
      </c>
      <c r="H97" s="130">
        <v>7.1220406900000004</v>
      </c>
      <c r="I97" s="130">
        <v>0</v>
      </c>
      <c r="J97" s="130">
        <v>7.1220406900000004</v>
      </c>
      <c r="K97" s="130">
        <v>0</v>
      </c>
      <c r="L97" s="130">
        <v>5607.7895040500007</v>
      </c>
      <c r="M97" s="130">
        <v>926.22444587999996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5480.1734757499999</v>
      </c>
      <c r="C98" s="130">
        <v>12.807580360000001</v>
      </c>
      <c r="D98" s="130">
        <v>5.7714958900000015</v>
      </c>
      <c r="E98" s="130">
        <v>0</v>
      </c>
      <c r="F98" s="130">
        <v>5.7714958900000015</v>
      </c>
      <c r="G98" s="130">
        <v>0</v>
      </c>
      <c r="H98" s="130">
        <v>7.0360844699999996</v>
      </c>
      <c r="I98" s="130">
        <v>0</v>
      </c>
      <c r="J98" s="130">
        <v>7.0360844699999996</v>
      </c>
      <c r="K98" s="130">
        <v>0</v>
      </c>
      <c r="L98" s="130">
        <v>5467.3658953900003</v>
      </c>
      <c r="M98" s="130">
        <v>856.84496431000002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5718.8652438099998</v>
      </c>
      <c r="C99" s="130">
        <v>14.121802040000002</v>
      </c>
      <c r="D99" s="130">
        <v>7.1090221100000015</v>
      </c>
      <c r="E99" s="130">
        <v>0</v>
      </c>
      <c r="F99" s="130">
        <v>7.1090221100000015</v>
      </c>
      <c r="G99" s="130">
        <v>0</v>
      </c>
      <c r="H99" s="130">
        <v>7.0127799299999998</v>
      </c>
      <c r="I99" s="130">
        <v>0</v>
      </c>
      <c r="J99" s="130">
        <v>7.0127799299999998</v>
      </c>
      <c r="K99" s="130">
        <v>0</v>
      </c>
      <c r="L99" s="130">
        <v>5704.7434417700006</v>
      </c>
      <c r="M99" s="130">
        <v>854.92846779000001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5972.5239119300004</v>
      </c>
      <c r="C100" s="130">
        <v>14.611383630000001</v>
      </c>
      <c r="D100" s="130">
        <v>7.5861754400000008</v>
      </c>
      <c r="E100" s="130">
        <v>0</v>
      </c>
      <c r="F100" s="130">
        <v>7.5861754400000008</v>
      </c>
      <c r="G100" s="130">
        <v>0</v>
      </c>
      <c r="H100" s="130">
        <v>7.0252081899999999</v>
      </c>
      <c r="I100" s="130">
        <v>0</v>
      </c>
      <c r="J100" s="130">
        <v>7.0252081899999999</v>
      </c>
      <c r="K100" s="130">
        <v>0</v>
      </c>
      <c r="L100" s="130">
        <v>5957.9125282999994</v>
      </c>
      <c r="M100" s="130">
        <v>856.33537439999998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6191.9592321</v>
      </c>
      <c r="C101" s="130">
        <v>20.035831879999996</v>
      </c>
      <c r="D101" s="130">
        <v>13.063246789999997</v>
      </c>
      <c r="E101" s="130">
        <v>0</v>
      </c>
      <c r="F101" s="130">
        <v>13.063246789999997</v>
      </c>
      <c r="G101" s="130">
        <v>0</v>
      </c>
      <c r="H101" s="130">
        <v>6.9725850899999999</v>
      </c>
      <c r="I101" s="130">
        <v>0</v>
      </c>
      <c r="J101" s="130">
        <v>6.9725850899999999</v>
      </c>
      <c r="K101" s="130">
        <v>0</v>
      </c>
      <c r="L101" s="130">
        <v>6171.9234002200001</v>
      </c>
      <c r="M101" s="130">
        <v>1004.21590687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6517.7878333099998</v>
      </c>
      <c r="C102" s="130">
        <v>30.191502249999999</v>
      </c>
      <c r="D102" s="130">
        <v>23.325042849999999</v>
      </c>
      <c r="E102" s="130">
        <v>0</v>
      </c>
      <c r="F102" s="130">
        <v>23.325042849999999</v>
      </c>
      <c r="G102" s="130">
        <v>0</v>
      </c>
      <c r="H102" s="130">
        <v>6.8664594000000001</v>
      </c>
      <c r="I102" s="130">
        <v>0</v>
      </c>
      <c r="J102" s="130">
        <v>6.8664594000000001</v>
      </c>
      <c r="K102" s="130">
        <v>0</v>
      </c>
      <c r="L102" s="130">
        <v>6487.59633106</v>
      </c>
      <c r="M102" s="130">
        <v>1024.86893298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6606.2069165399998</v>
      </c>
      <c r="C103" s="130">
        <v>37.428177070000004</v>
      </c>
      <c r="D103" s="130">
        <v>30.714169070000001</v>
      </c>
      <c r="E103" s="130">
        <v>0</v>
      </c>
      <c r="F103" s="130">
        <v>30.714169070000001</v>
      </c>
      <c r="G103" s="130">
        <v>0</v>
      </c>
      <c r="H103" s="130">
        <v>6.7140079999999998</v>
      </c>
      <c r="I103" s="130">
        <v>0</v>
      </c>
      <c r="J103" s="130">
        <v>6.7140079999999998</v>
      </c>
      <c r="K103" s="130">
        <v>0</v>
      </c>
      <c r="L103" s="130">
        <v>6568.7787394699999</v>
      </c>
      <c r="M103" s="130">
        <v>1040.4795586800001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6901.3934755199998</v>
      </c>
      <c r="C104" s="130">
        <v>186.85970519</v>
      </c>
      <c r="D104" s="130">
        <v>50.998643239999993</v>
      </c>
      <c r="E104" s="130">
        <v>1.22035614</v>
      </c>
      <c r="F104" s="130">
        <v>49.778287099999993</v>
      </c>
      <c r="G104" s="130">
        <v>0</v>
      </c>
      <c r="H104" s="130">
        <v>135.86106194999999</v>
      </c>
      <c r="I104" s="130">
        <v>0</v>
      </c>
      <c r="J104" s="130">
        <v>135.86106194999999</v>
      </c>
      <c r="K104" s="130">
        <v>0</v>
      </c>
      <c r="L104" s="130">
        <v>6714.5337703300002</v>
      </c>
      <c r="M104" s="130">
        <v>1287.8399026699999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7294.3144382800001</v>
      </c>
      <c r="C105" s="130">
        <v>190.51719471000001</v>
      </c>
      <c r="D105" s="130">
        <v>53.119173689999997</v>
      </c>
      <c r="E105" s="130">
        <v>1.2196994700000001</v>
      </c>
      <c r="F105" s="130">
        <v>51.899474219999995</v>
      </c>
      <c r="G105" s="130">
        <v>0</v>
      </c>
      <c r="H105" s="130">
        <v>137.39802102000002</v>
      </c>
      <c r="I105" s="130">
        <v>0</v>
      </c>
      <c r="J105" s="130">
        <v>137.39802102000002</v>
      </c>
      <c r="K105" s="130">
        <v>0</v>
      </c>
      <c r="L105" s="130">
        <v>7103.7972435700003</v>
      </c>
      <c r="M105" s="130">
        <v>1544.19571688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7058.1303317600004</v>
      </c>
      <c r="C106" s="130">
        <v>192.48012032000003</v>
      </c>
      <c r="D106" s="130">
        <v>58.027408829999999</v>
      </c>
      <c r="E106" s="130">
        <v>1.22035614</v>
      </c>
      <c r="F106" s="130">
        <v>56.807052689999999</v>
      </c>
      <c r="G106" s="130">
        <v>0</v>
      </c>
      <c r="H106" s="130">
        <v>134.45271149000001</v>
      </c>
      <c r="I106" s="130">
        <v>0</v>
      </c>
      <c r="J106" s="130">
        <v>134.45271149000001</v>
      </c>
      <c r="K106" s="130">
        <v>0</v>
      </c>
      <c r="L106" s="130">
        <v>6865.6502114399982</v>
      </c>
      <c r="M106" s="130">
        <v>1548.22526311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7322.6328663499999</v>
      </c>
      <c r="C107" s="130">
        <v>192.38525408000001</v>
      </c>
      <c r="D107" s="130">
        <v>57.150781709999997</v>
      </c>
      <c r="E107" s="130">
        <v>1.2382138600000001</v>
      </c>
      <c r="F107" s="130">
        <v>55.912567850000002</v>
      </c>
      <c r="G107" s="130">
        <v>0</v>
      </c>
      <c r="H107" s="130">
        <v>135.23447236999999</v>
      </c>
      <c r="I107" s="130">
        <v>0</v>
      </c>
      <c r="J107" s="130">
        <v>135.23447236999999</v>
      </c>
      <c r="K107" s="130">
        <v>0</v>
      </c>
      <c r="L107" s="130">
        <v>7130.24761227</v>
      </c>
      <c r="M107" s="130">
        <v>1908.60198573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7234.4899329399996</v>
      </c>
      <c r="C108" s="130">
        <v>188.75742030999999</v>
      </c>
      <c r="D108" s="130">
        <v>56.856719200000001</v>
      </c>
      <c r="E108" s="130">
        <v>1.2566005200000001</v>
      </c>
      <c r="F108" s="130">
        <v>55.600118680000001</v>
      </c>
      <c r="G108" s="130">
        <v>0</v>
      </c>
      <c r="H108" s="130">
        <v>131.90070111</v>
      </c>
      <c r="I108" s="130">
        <v>0</v>
      </c>
      <c r="J108" s="130">
        <v>131.90070111</v>
      </c>
      <c r="K108" s="130">
        <v>0</v>
      </c>
      <c r="L108" s="130">
        <v>7045.7325126300002</v>
      </c>
      <c r="M108" s="130">
        <v>1718.06955339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7195.7525632500001</v>
      </c>
      <c r="C109" s="130">
        <v>188.65117702000001</v>
      </c>
      <c r="D109" s="130">
        <v>55.049076730000003</v>
      </c>
      <c r="E109" s="130">
        <v>0</v>
      </c>
      <c r="F109" s="130">
        <v>55.049076730000003</v>
      </c>
      <c r="G109" s="130">
        <v>0</v>
      </c>
      <c r="H109" s="130">
        <v>133.60210029000001</v>
      </c>
      <c r="I109" s="130">
        <v>0</v>
      </c>
      <c r="J109" s="130">
        <v>133.60210029000001</v>
      </c>
      <c r="K109" s="130">
        <v>0</v>
      </c>
      <c r="L109" s="130">
        <v>7007.1013862299997</v>
      </c>
      <c r="M109" s="130">
        <v>1544.6444801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7081.8644636899999</v>
      </c>
      <c r="C110" s="130">
        <v>185.23717980000001</v>
      </c>
      <c r="D110" s="130">
        <v>54.304318760000001</v>
      </c>
      <c r="E110" s="130">
        <v>0</v>
      </c>
      <c r="F110" s="130">
        <v>54.304318760000001</v>
      </c>
      <c r="G110" s="130">
        <v>0</v>
      </c>
      <c r="H110" s="130">
        <v>130.93286104000001</v>
      </c>
      <c r="I110" s="130">
        <v>0</v>
      </c>
      <c r="J110" s="130">
        <v>130.93286104000001</v>
      </c>
      <c r="K110" s="130">
        <v>0</v>
      </c>
      <c r="L110" s="130">
        <v>6896.6272838900004</v>
      </c>
      <c r="M110" s="130">
        <v>1566.9702071700001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7178.4927411600002</v>
      </c>
      <c r="C111" s="130">
        <v>184.71474526</v>
      </c>
      <c r="D111" s="130">
        <v>52.094517969999998</v>
      </c>
      <c r="E111" s="130">
        <v>0</v>
      </c>
      <c r="F111" s="130">
        <v>52.094517969999998</v>
      </c>
      <c r="G111" s="130">
        <v>0</v>
      </c>
      <c r="H111" s="130">
        <v>132.62022729</v>
      </c>
      <c r="I111" s="130">
        <v>0</v>
      </c>
      <c r="J111" s="130">
        <v>132.62022729</v>
      </c>
      <c r="K111" s="130">
        <v>0</v>
      </c>
      <c r="L111" s="130">
        <v>6993.7779959</v>
      </c>
      <c r="M111" s="130">
        <v>1605.2441632800001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7087.7806163300002</v>
      </c>
      <c r="C112" s="130">
        <v>179.91186125999999</v>
      </c>
      <c r="D112" s="130">
        <v>50.366972490000002</v>
      </c>
      <c r="E112" s="130">
        <v>0</v>
      </c>
      <c r="F112" s="130">
        <v>50.366972490000002</v>
      </c>
      <c r="G112" s="130">
        <v>0</v>
      </c>
      <c r="H112" s="130">
        <v>129.54488877</v>
      </c>
      <c r="I112" s="130">
        <v>0</v>
      </c>
      <c r="J112" s="130">
        <v>129.54488877</v>
      </c>
      <c r="K112" s="130">
        <v>0</v>
      </c>
      <c r="L112" s="130">
        <v>6907.8687550699997</v>
      </c>
      <c r="M112" s="130">
        <v>1578.2383776300001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6926.4561499900001</v>
      </c>
      <c r="C113" s="130">
        <v>172.29401485</v>
      </c>
      <c r="D113" s="130">
        <v>47.687989250000001</v>
      </c>
      <c r="E113" s="130">
        <v>0</v>
      </c>
      <c r="F113" s="130">
        <v>47.687989250000001</v>
      </c>
      <c r="G113" s="130">
        <v>0</v>
      </c>
      <c r="H113" s="130">
        <v>124.6060256</v>
      </c>
      <c r="I113" s="130">
        <v>0</v>
      </c>
      <c r="J113" s="130">
        <v>124.6060256</v>
      </c>
      <c r="K113" s="130">
        <v>0</v>
      </c>
      <c r="L113" s="130">
        <v>6754.1621351399999</v>
      </c>
      <c r="M113" s="130">
        <v>1593.0543854299999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7120.5096962600001</v>
      </c>
      <c r="C114" s="130">
        <v>173.12566613999999</v>
      </c>
      <c r="D114" s="130">
        <v>47.376846399999998</v>
      </c>
      <c r="E114" s="130">
        <v>0</v>
      </c>
      <c r="F114" s="130">
        <v>47.376846399999998</v>
      </c>
      <c r="G114" s="130">
        <v>0</v>
      </c>
      <c r="H114" s="130">
        <v>125.74881974</v>
      </c>
      <c r="I114" s="130">
        <v>0</v>
      </c>
      <c r="J114" s="130">
        <v>125.74881974</v>
      </c>
      <c r="K114" s="130">
        <v>0</v>
      </c>
      <c r="L114" s="130">
        <v>6947.3840301199998</v>
      </c>
      <c r="M114" s="130">
        <v>1499.36880045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7024.36074061</v>
      </c>
      <c r="C115" s="130">
        <v>167.61364057</v>
      </c>
      <c r="D115" s="130">
        <v>47.216164790000001</v>
      </c>
      <c r="E115" s="130">
        <v>0</v>
      </c>
      <c r="F115" s="130">
        <v>47.216164790000001</v>
      </c>
      <c r="G115" s="130">
        <v>0</v>
      </c>
      <c r="H115" s="130">
        <v>120.39747577999999</v>
      </c>
      <c r="I115" s="130">
        <v>0</v>
      </c>
      <c r="J115" s="130">
        <v>120.39747577999999</v>
      </c>
      <c r="K115" s="130">
        <v>0</v>
      </c>
      <c r="L115" s="130">
        <v>6856.7471000400001</v>
      </c>
      <c r="M115" s="130">
        <v>1623.5256979000001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7353.95200862</v>
      </c>
      <c r="C116" s="130">
        <v>172.39665185999999</v>
      </c>
      <c r="D116" s="130">
        <v>47.025982450000001</v>
      </c>
      <c r="E116" s="130">
        <v>0</v>
      </c>
      <c r="F116" s="130">
        <v>47.025982450000001</v>
      </c>
      <c r="G116" s="130">
        <v>0</v>
      </c>
      <c r="H116" s="130">
        <v>125.37066941</v>
      </c>
      <c r="I116" s="130">
        <v>0</v>
      </c>
      <c r="J116" s="130">
        <v>125.37066941</v>
      </c>
      <c r="K116" s="130">
        <v>0</v>
      </c>
      <c r="L116" s="130">
        <v>7181.55535676</v>
      </c>
      <c r="M116" s="130">
        <v>1746.80497384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7051.5215133399997</v>
      </c>
      <c r="C117" s="130">
        <v>167.60646209000001</v>
      </c>
      <c r="D117" s="130">
        <v>46.673660419999997</v>
      </c>
      <c r="E117" s="130">
        <v>0</v>
      </c>
      <c r="F117" s="130">
        <v>46.673660419999997</v>
      </c>
      <c r="G117" s="130">
        <v>0</v>
      </c>
      <c r="H117" s="130">
        <v>120.93280167</v>
      </c>
      <c r="I117" s="130">
        <v>0</v>
      </c>
      <c r="J117" s="130">
        <v>120.93280167</v>
      </c>
      <c r="K117" s="130">
        <v>0</v>
      </c>
      <c r="L117" s="130">
        <v>6883.91505125</v>
      </c>
      <c r="M117" s="130">
        <v>1808.0086466800001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6991.2169584800004</v>
      </c>
      <c r="C118" s="130">
        <v>165.89278528</v>
      </c>
      <c r="D118" s="130">
        <v>46.328579679999997</v>
      </c>
      <c r="E118" s="130">
        <v>0</v>
      </c>
      <c r="F118" s="130">
        <v>46.328579679999997</v>
      </c>
      <c r="G118" s="130">
        <v>0</v>
      </c>
      <c r="H118" s="130">
        <v>119.56420559999999</v>
      </c>
      <c r="I118" s="130">
        <v>0</v>
      </c>
      <c r="J118" s="130">
        <v>119.56420559999999</v>
      </c>
      <c r="K118" s="130">
        <v>0</v>
      </c>
      <c r="L118" s="130">
        <v>6825.3241731999997</v>
      </c>
      <c r="M118" s="130">
        <v>1884.5911003199999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7105.43887266</v>
      </c>
      <c r="C119" s="130">
        <v>172.13906141000001</v>
      </c>
      <c r="D119" s="130">
        <v>45.940281130000002</v>
      </c>
      <c r="E119" s="130">
        <v>0</v>
      </c>
      <c r="F119" s="130">
        <v>45.940281130000002</v>
      </c>
      <c r="G119" s="130">
        <v>0</v>
      </c>
      <c r="H119" s="130">
        <v>126.19878027999999</v>
      </c>
      <c r="I119" s="130">
        <v>0</v>
      </c>
      <c r="J119" s="130">
        <v>126.19878027999999</v>
      </c>
      <c r="K119" s="130">
        <v>0</v>
      </c>
      <c r="L119" s="130">
        <v>6933.2998112499999</v>
      </c>
      <c r="M119" s="130">
        <v>1850.07494808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6777.4848544400002</v>
      </c>
      <c r="C120" s="130">
        <v>170.34672189</v>
      </c>
      <c r="D120" s="130">
        <v>45.596926410000002</v>
      </c>
      <c r="E120" s="130">
        <v>0</v>
      </c>
      <c r="F120" s="130">
        <v>45.596926410000002</v>
      </c>
      <c r="G120" s="130">
        <v>0</v>
      </c>
      <c r="H120" s="130">
        <v>124.74979548</v>
      </c>
      <c r="I120" s="130">
        <v>0</v>
      </c>
      <c r="J120" s="130">
        <v>124.74979548</v>
      </c>
      <c r="K120" s="130">
        <v>0</v>
      </c>
      <c r="L120" s="130">
        <v>6607.1381325499997</v>
      </c>
      <c r="M120" s="130">
        <v>1254.13616933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6980.7921053600003</v>
      </c>
      <c r="C121" s="130">
        <v>188.40051725000001</v>
      </c>
      <c r="D121" s="130">
        <v>45.409144390000002</v>
      </c>
      <c r="E121" s="130">
        <v>0</v>
      </c>
      <c r="F121" s="130">
        <v>45.409144390000002</v>
      </c>
      <c r="G121" s="130">
        <v>0</v>
      </c>
      <c r="H121" s="130">
        <v>142.99137286000001</v>
      </c>
      <c r="I121" s="130">
        <v>0</v>
      </c>
      <c r="J121" s="130">
        <v>142.99137286000001</v>
      </c>
      <c r="K121" s="130">
        <v>0</v>
      </c>
      <c r="L121" s="130">
        <v>6792.3915881100002</v>
      </c>
      <c r="M121" s="130">
        <v>858.71671073000005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6627.7053926299996</v>
      </c>
      <c r="C122" s="130">
        <v>182.35228935000001</v>
      </c>
      <c r="D122" s="130">
        <v>44.492980350000003</v>
      </c>
      <c r="E122" s="130">
        <v>0</v>
      </c>
      <c r="F122" s="130">
        <v>44.492980350000003</v>
      </c>
      <c r="G122" s="130">
        <v>0</v>
      </c>
      <c r="H122" s="130">
        <v>137.859309</v>
      </c>
      <c r="I122" s="130">
        <v>0</v>
      </c>
      <c r="J122" s="130">
        <v>137.859309</v>
      </c>
      <c r="K122" s="130">
        <v>0</v>
      </c>
      <c r="L122" s="130">
        <v>6445.3531032800001</v>
      </c>
      <c r="M122" s="130">
        <v>807.76674713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6662.2677876999996</v>
      </c>
      <c r="C123" s="130">
        <v>181.46315910000001</v>
      </c>
      <c r="D123" s="130">
        <v>43.496658799999999</v>
      </c>
      <c r="E123" s="130">
        <v>0</v>
      </c>
      <c r="F123" s="130">
        <v>43.496658799999999</v>
      </c>
      <c r="G123" s="130">
        <v>0</v>
      </c>
      <c r="H123" s="130">
        <v>137.96650030000001</v>
      </c>
      <c r="I123" s="130">
        <v>0</v>
      </c>
      <c r="J123" s="130">
        <v>137.96650030000001</v>
      </c>
      <c r="K123" s="130">
        <v>0</v>
      </c>
      <c r="L123" s="130">
        <v>6480.8046285999999</v>
      </c>
      <c r="M123" s="130">
        <v>812.92559932999995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6852.2366125600001</v>
      </c>
      <c r="C124" s="130">
        <v>179.05655995000001</v>
      </c>
      <c r="D124" s="130">
        <v>41.767473789999997</v>
      </c>
      <c r="E124" s="130">
        <v>0</v>
      </c>
      <c r="F124" s="130">
        <v>41.767473789999997</v>
      </c>
      <c r="G124" s="130">
        <v>0</v>
      </c>
      <c r="H124" s="130">
        <v>137.28908616000001</v>
      </c>
      <c r="I124" s="130">
        <v>0</v>
      </c>
      <c r="J124" s="130">
        <v>137.28908616000001</v>
      </c>
      <c r="K124" s="130">
        <v>0</v>
      </c>
      <c r="L124" s="130">
        <v>6673.1800526099996</v>
      </c>
      <c r="M124" s="130">
        <v>954.80806471999995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7309.6752581700002</v>
      </c>
      <c r="C125" s="130">
        <v>182.96065171000001</v>
      </c>
      <c r="D125" s="130">
        <v>40.078015299999997</v>
      </c>
      <c r="E125" s="130">
        <v>0</v>
      </c>
      <c r="F125" s="130">
        <v>40.078015299999997</v>
      </c>
      <c r="G125" s="130">
        <v>0</v>
      </c>
      <c r="H125" s="130">
        <v>142.88263641</v>
      </c>
      <c r="I125" s="130">
        <v>0</v>
      </c>
      <c r="J125" s="130">
        <v>142.88263641</v>
      </c>
      <c r="K125" s="130">
        <v>0</v>
      </c>
      <c r="L125" s="130">
        <v>7126.7146064600001</v>
      </c>
      <c r="M125" s="130">
        <v>1132.0542515499999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7493.9576634100004</v>
      </c>
      <c r="C126" s="130">
        <v>182.19406567999999</v>
      </c>
      <c r="D126" s="130">
        <v>39.972326529999997</v>
      </c>
      <c r="E126" s="130">
        <v>0</v>
      </c>
      <c r="F126" s="130">
        <v>39.972326529999997</v>
      </c>
      <c r="G126" s="130">
        <v>0</v>
      </c>
      <c r="H126" s="130">
        <v>142.22173914999999</v>
      </c>
      <c r="I126" s="130">
        <v>0</v>
      </c>
      <c r="J126" s="130">
        <v>142.22173914999999</v>
      </c>
      <c r="K126" s="130">
        <v>0</v>
      </c>
      <c r="L126" s="130">
        <v>7311.7635977299997</v>
      </c>
      <c r="M126" s="130">
        <v>1112.85750117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6719.7524529100001</v>
      </c>
      <c r="C127" s="130">
        <v>21.73929704</v>
      </c>
      <c r="D127" s="130">
        <v>21.73929704</v>
      </c>
      <c r="E127" s="130">
        <v>0</v>
      </c>
      <c r="F127" s="130">
        <v>21.73929704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6698.0131558700004</v>
      </c>
      <c r="M127" s="130">
        <v>1053.69912144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6950.4589733700004</v>
      </c>
      <c r="C128" s="130">
        <v>23.684401619999999</v>
      </c>
      <c r="D128" s="130">
        <v>23.684401619999999</v>
      </c>
      <c r="E128" s="130">
        <v>0</v>
      </c>
      <c r="F128" s="130">
        <v>23.684401619999999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6926.7745717500002</v>
      </c>
      <c r="M128" s="130">
        <v>1105.1841502100001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6760.4774273399998</v>
      </c>
      <c r="C129" s="130">
        <v>28.26778436</v>
      </c>
      <c r="D129" s="130">
        <v>28.26778436</v>
      </c>
      <c r="E129" s="130">
        <v>0</v>
      </c>
      <c r="F129" s="130">
        <v>28.26778436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6732.2096429800004</v>
      </c>
      <c r="M129" s="130">
        <v>971.67290750999996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6529.9890889400003</v>
      </c>
      <c r="C130" s="130">
        <v>28.34722082</v>
      </c>
      <c r="D130" s="130">
        <v>28.34722082</v>
      </c>
      <c r="E130" s="130">
        <v>0</v>
      </c>
      <c r="F130" s="130">
        <v>28.34722082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6501.6418681200003</v>
      </c>
      <c r="M130" s="130">
        <v>1089.07555957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6304.1921902900003</v>
      </c>
      <c r="C131" s="130">
        <v>27.407323720000001</v>
      </c>
      <c r="D131" s="130">
        <v>27.407323720000001</v>
      </c>
      <c r="E131" s="130">
        <v>0</v>
      </c>
      <c r="F131" s="130">
        <v>27.407323720000001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6276.7848665700003</v>
      </c>
      <c r="M131" s="130">
        <v>833.52223170000002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6193.2912484999997</v>
      </c>
      <c r="C132" s="130">
        <v>26.690647460000001</v>
      </c>
      <c r="D132" s="130">
        <v>26.690647460000001</v>
      </c>
      <c r="E132" s="130">
        <v>0</v>
      </c>
      <c r="F132" s="130">
        <v>26.690647460000001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6166.6006010399997</v>
      </c>
      <c r="M132" s="130">
        <v>600.74062285000002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6054.2160107</v>
      </c>
      <c r="C133" s="130">
        <v>22.325366299999999</v>
      </c>
      <c r="D133" s="130">
        <v>22.325366299999999</v>
      </c>
      <c r="E133" s="130">
        <v>0</v>
      </c>
      <c r="F133" s="130">
        <v>22.325366299999999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6031.8906444000004</v>
      </c>
      <c r="M133" s="130">
        <v>577.53539535000004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6435.6253262099999</v>
      </c>
      <c r="C134" s="130">
        <v>22.84837461</v>
      </c>
      <c r="D134" s="130">
        <v>22.84837461</v>
      </c>
      <c r="E134" s="130">
        <v>0</v>
      </c>
      <c r="F134" s="130">
        <v>22.84837461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6412.7769515999998</v>
      </c>
      <c r="M134" s="130">
        <v>813.75759270000003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6771.6949935399998</v>
      </c>
      <c r="C135" s="130">
        <v>21.596683509999998</v>
      </c>
      <c r="D135" s="130">
        <v>21.596683509999998</v>
      </c>
      <c r="E135" s="130">
        <v>0</v>
      </c>
      <c r="F135" s="130">
        <v>21.596683509999998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6750.09831003</v>
      </c>
      <c r="M135" s="130">
        <v>1119.9706423299999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7247.2124594899997</v>
      </c>
      <c r="C136" s="130">
        <v>22.089951670000001</v>
      </c>
      <c r="D136" s="130">
        <v>22.089951670000001</v>
      </c>
      <c r="E136" s="130">
        <v>0</v>
      </c>
      <c r="F136" s="130">
        <v>22.089951670000001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7225.1225078199996</v>
      </c>
      <c r="M136" s="130">
        <v>1382.310107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6881.3496859500001</v>
      </c>
      <c r="C137" s="130">
        <v>21.38897424</v>
      </c>
      <c r="D137" s="130">
        <v>21.38897424</v>
      </c>
      <c r="E137" s="130">
        <v>0</v>
      </c>
      <c r="F137" s="130">
        <v>21.38897424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6859.9607117100004</v>
      </c>
      <c r="M137" s="130">
        <v>1521.5947770099999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7230.0323736199998</v>
      </c>
      <c r="C138" s="130">
        <v>18.542198379999999</v>
      </c>
      <c r="D138" s="130">
        <v>18.542198379999999</v>
      </c>
      <c r="E138" s="130">
        <v>0</v>
      </c>
      <c r="F138" s="130">
        <v>18.542198379999999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7211.4901752400001</v>
      </c>
      <c r="M138" s="130">
        <v>1665.23912408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7296.8464633699996</v>
      </c>
      <c r="C139" s="130">
        <v>18.21674333</v>
      </c>
      <c r="D139" s="130">
        <v>18.21674333</v>
      </c>
      <c r="E139" s="130">
        <v>0</v>
      </c>
      <c r="F139" s="130">
        <v>18.21674333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7278.6297200400004</v>
      </c>
      <c r="M139" s="130">
        <v>1870.01933106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7252.3615136899998</v>
      </c>
      <c r="C140" s="130">
        <v>17.927743700000001</v>
      </c>
      <c r="D140" s="130">
        <v>17.927743700000001</v>
      </c>
      <c r="E140" s="130">
        <v>0</v>
      </c>
      <c r="F140" s="130">
        <v>17.927743700000001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7234.4337699899997</v>
      </c>
      <c r="M140" s="130">
        <v>1721.1703004599999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7367.9578048800004</v>
      </c>
      <c r="C141" s="130">
        <v>17.3582049</v>
      </c>
      <c r="D141" s="130">
        <v>17.3582049</v>
      </c>
      <c r="E141" s="130">
        <v>0</v>
      </c>
      <c r="F141" s="130">
        <v>17.3582049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7350.5995999799998</v>
      </c>
      <c r="M141" s="130">
        <v>1669.253768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7366.7537518899999</v>
      </c>
      <c r="C142" s="130">
        <v>16.99900409</v>
      </c>
      <c r="D142" s="130">
        <v>16.99900409</v>
      </c>
      <c r="E142" s="130">
        <v>0</v>
      </c>
      <c r="F142" s="130">
        <v>16.99900409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7349.7547477999997</v>
      </c>
      <c r="M142" s="130">
        <v>2040.8189695799999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7674.8221800000001</v>
      </c>
      <c r="C143" s="130">
        <v>21.30811027</v>
      </c>
      <c r="D143" s="130">
        <v>21.30811027</v>
      </c>
      <c r="E143" s="130">
        <v>0</v>
      </c>
      <c r="F143" s="130">
        <v>21.30811027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7653.5140697300003</v>
      </c>
      <c r="M143" s="130">
        <v>2042.26003621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6123.3609324600002</v>
      </c>
      <c r="C144" s="130">
        <v>20.89328519</v>
      </c>
      <c r="D144" s="130">
        <v>20.89328519</v>
      </c>
      <c r="E144" s="130">
        <v>0</v>
      </c>
      <c r="F144" s="130">
        <v>20.89328519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6102.4676472700003</v>
      </c>
      <c r="M144" s="130">
        <v>2049.5493732199998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6276.6036207400002</v>
      </c>
      <c r="C145" s="130">
        <v>20.486447500000001</v>
      </c>
      <c r="D145" s="130">
        <v>20.486447500000001</v>
      </c>
      <c r="E145" s="130">
        <v>0</v>
      </c>
      <c r="F145" s="130">
        <v>20.486447500000001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6256.1171732399998</v>
      </c>
      <c r="M145" s="130">
        <v>1974.7393214799999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6623.31244651</v>
      </c>
      <c r="C146" s="130">
        <v>20.03407318</v>
      </c>
      <c r="D146" s="130">
        <v>20.03407318</v>
      </c>
      <c r="E146" s="130">
        <v>0</v>
      </c>
      <c r="F146" s="130">
        <v>20.03407318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6603.2783733300002</v>
      </c>
      <c r="M146" s="130">
        <v>1960.3350286699999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7562.9051328599999</v>
      </c>
      <c r="C147" s="130">
        <v>19.628871190000002</v>
      </c>
      <c r="D147" s="130">
        <v>19.628871190000002</v>
      </c>
      <c r="E147" s="130">
        <v>0</v>
      </c>
      <c r="F147" s="130">
        <v>19.628871190000002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7543.2762616700002</v>
      </c>
      <c r="M147" s="130">
        <v>1892.60021762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8149.0736792199996</v>
      </c>
      <c r="C148" s="130">
        <v>17.934689720000002</v>
      </c>
      <c r="D148" s="130">
        <v>17.934689720000002</v>
      </c>
      <c r="E148" s="130">
        <v>0</v>
      </c>
      <c r="F148" s="130">
        <v>17.934689720000002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8131.1389895000002</v>
      </c>
      <c r="M148" s="130">
        <v>1929.46433978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8985.5718230900002</v>
      </c>
      <c r="C149" s="130">
        <v>13.10899261</v>
      </c>
      <c r="D149" s="130">
        <v>13.10899261</v>
      </c>
      <c r="E149" s="130">
        <v>0</v>
      </c>
      <c r="F149" s="130">
        <v>13.10899261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8972.4628304800008</v>
      </c>
      <c r="M149" s="130">
        <v>2410.1882018699998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9237.5963343900003</v>
      </c>
      <c r="C150" s="130">
        <v>12.7695361</v>
      </c>
      <c r="D150" s="130">
        <v>12.7695361</v>
      </c>
      <c r="E150" s="130">
        <v>0</v>
      </c>
      <c r="F150" s="130">
        <v>12.7695361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9224.8267982899997</v>
      </c>
      <c r="M150" s="130">
        <v>2412.6453649999999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9339.11752428</v>
      </c>
      <c r="C151" s="130">
        <v>12.270028079999999</v>
      </c>
      <c r="D151" s="130">
        <v>12.270028079999999</v>
      </c>
      <c r="E151" s="130">
        <v>0</v>
      </c>
      <c r="F151" s="130">
        <v>12.270028079999999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9326.8474962</v>
      </c>
      <c r="M151" s="130">
        <v>2475.6670061599998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9297.4785787100009</v>
      </c>
      <c r="C152" s="130">
        <v>9.2322616699999998</v>
      </c>
      <c r="D152" s="130">
        <v>9.2322616699999998</v>
      </c>
      <c r="E152" s="130">
        <v>0</v>
      </c>
      <c r="F152" s="130">
        <v>9.2322616699999998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9288.2463170400006</v>
      </c>
      <c r="M152" s="130">
        <v>2434.3691961899999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9289.0592209999995</v>
      </c>
      <c r="C153" s="130">
        <v>8.5471062399999997</v>
      </c>
      <c r="D153" s="130">
        <v>8.5471062399999997</v>
      </c>
      <c r="E153" s="130">
        <v>0</v>
      </c>
      <c r="F153" s="130">
        <v>8.5471062399999997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9280.5121147600003</v>
      </c>
      <c r="M153" s="130">
        <v>2373.4360690499998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9008.0352221899993</v>
      </c>
      <c r="C154" s="130">
        <v>7.8590144300000002</v>
      </c>
      <c r="D154" s="130">
        <v>7.8590144300000002</v>
      </c>
      <c r="E154" s="130">
        <v>0</v>
      </c>
      <c r="F154" s="130">
        <v>7.8590144300000002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9000.1762077599997</v>
      </c>
      <c r="M154" s="130">
        <v>2248.7461242999998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8902.6121368500008</v>
      </c>
      <c r="C155" s="130">
        <v>7.4731754600000002</v>
      </c>
      <c r="D155" s="130">
        <v>7.4731754600000002</v>
      </c>
      <c r="E155" s="130">
        <v>0</v>
      </c>
      <c r="F155" s="130">
        <v>7.4731754600000002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8895.1389613899992</v>
      </c>
      <c r="M155" s="130">
        <v>2298.41123358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8618.0216139000004</v>
      </c>
      <c r="C156" s="130">
        <v>6.6397575199999999</v>
      </c>
      <c r="D156" s="130">
        <v>6.6397575199999999</v>
      </c>
      <c r="E156" s="130">
        <v>0</v>
      </c>
      <c r="F156" s="130">
        <v>6.6397575199999999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8611.3818563799996</v>
      </c>
      <c r="M156" s="130">
        <v>1873.0955517100001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8177.1284465199997</v>
      </c>
      <c r="C157" s="130">
        <v>6.0735802100000003</v>
      </c>
      <c r="D157" s="130">
        <v>6.0735802100000003</v>
      </c>
      <c r="E157" s="130">
        <v>0</v>
      </c>
      <c r="F157" s="130">
        <v>6.0735802100000003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8171.0548663099999</v>
      </c>
      <c r="M157" s="130">
        <v>1716.9467537099999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6877.9780093999998</v>
      </c>
      <c r="C158" s="130">
        <v>7.7989658500000001</v>
      </c>
      <c r="D158" s="130">
        <v>7.7989658500000001</v>
      </c>
      <c r="E158" s="130">
        <v>0</v>
      </c>
      <c r="F158" s="130">
        <v>7.7989658500000001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6870.1790435499997</v>
      </c>
      <c r="M158" s="130">
        <v>615.56108262999999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6484.0963297999997</v>
      </c>
      <c r="C159" s="130">
        <v>16.980991929999998</v>
      </c>
      <c r="D159" s="130">
        <v>16.980991929999998</v>
      </c>
      <c r="E159" s="130">
        <v>0</v>
      </c>
      <c r="F159" s="130">
        <v>16.980991929999998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6467.1153378700001</v>
      </c>
      <c r="M159" s="130">
        <v>610.68218496999998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6735.6365138900001</v>
      </c>
      <c r="C160" s="130">
        <v>21.834686489999999</v>
      </c>
      <c r="D160" s="130">
        <v>21.834686489999999</v>
      </c>
      <c r="E160" s="130">
        <v>0</v>
      </c>
      <c r="F160" s="130">
        <v>21.834686489999999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6713.8018273999996</v>
      </c>
      <c r="M160" s="130">
        <v>596.14370394000002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7004.0375371</v>
      </c>
      <c r="C161" s="130">
        <v>23.94130114</v>
      </c>
      <c r="D161" s="130">
        <v>23.94130114</v>
      </c>
      <c r="E161" s="130">
        <v>0</v>
      </c>
      <c r="F161" s="130">
        <v>23.94130114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6980.0962359599998</v>
      </c>
      <c r="M161" s="130">
        <v>588.78508427999998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8228.5725587699999</v>
      </c>
      <c r="C162" s="130">
        <v>27.081357440000001</v>
      </c>
      <c r="D162" s="130">
        <v>27.081357440000001</v>
      </c>
      <c r="E162" s="130">
        <v>0</v>
      </c>
      <c r="F162" s="130">
        <v>27.081357440000001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8201.49120133</v>
      </c>
      <c r="M162" s="130">
        <v>586.05067613999995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8918.9318227999993</v>
      </c>
      <c r="C163" s="130">
        <v>27.430641219999998</v>
      </c>
      <c r="D163" s="130">
        <v>27.430641219999998</v>
      </c>
      <c r="E163" s="130">
        <v>0</v>
      </c>
      <c r="F163" s="130">
        <v>27.430641219999998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8891.5011815800008</v>
      </c>
      <c r="M163" s="130">
        <v>2416.9462670500002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9120.0134759100001</v>
      </c>
      <c r="C164" s="130">
        <v>26.328956890000001</v>
      </c>
      <c r="D164" s="130">
        <v>26.328956890000001</v>
      </c>
      <c r="E164" s="130">
        <v>0</v>
      </c>
      <c r="F164" s="130">
        <v>26.328956890000001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9093.6845190200002</v>
      </c>
      <c r="M164" s="130">
        <v>2248.7665470100001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9199.2613675699995</v>
      </c>
      <c r="C165" s="130">
        <v>25.23486849</v>
      </c>
      <c r="D165" s="130">
        <v>25.23486849</v>
      </c>
      <c r="E165" s="130">
        <v>0</v>
      </c>
      <c r="F165" s="130">
        <v>25.23486849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9174.0264990800006</v>
      </c>
      <c r="M165" s="130">
        <v>2391.7026310400001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9414.5340897299993</v>
      </c>
      <c r="C166" s="130">
        <v>24.118923129999999</v>
      </c>
      <c r="D166" s="130">
        <v>24.118923129999999</v>
      </c>
      <c r="E166" s="130">
        <v>0</v>
      </c>
      <c r="F166" s="130">
        <v>24.118923129999999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9390.4151665999998</v>
      </c>
      <c r="M166" s="130">
        <v>2578.75821722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9308.5437437100009</v>
      </c>
      <c r="C167" s="130">
        <v>22.83751917</v>
      </c>
      <c r="D167" s="130">
        <v>22.83751917</v>
      </c>
      <c r="E167" s="130">
        <v>0</v>
      </c>
      <c r="F167" s="130">
        <v>22.83751917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9285.7062245399993</v>
      </c>
      <c r="M167" s="130">
        <v>2502.8511859400001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8996.6907025199998</v>
      </c>
      <c r="C168" s="130">
        <v>21.565246869999999</v>
      </c>
      <c r="D168" s="130">
        <v>21.565246869999999</v>
      </c>
      <c r="E168" s="130">
        <v>0</v>
      </c>
      <c r="F168" s="130">
        <v>21.565246869999999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8975.1254556500007</v>
      </c>
      <c r="M168" s="130">
        <v>2691.25031506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9">
        <v>45352</v>
      </c>
      <c r="B169" s="130">
        <v>9081.9902847899994</v>
      </c>
      <c r="C169" s="130">
        <v>20.192130280000001</v>
      </c>
      <c r="D169" s="130">
        <v>20.192130280000001</v>
      </c>
      <c r="E169" s="130">
        <v>0</v>
      </c>
      <c r="F169" s="130">
        <v>20.192130280000001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9061.7981545099992</v>
      </c>
      <c r="M169" s="130">
        <v>2786.21845811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9">
        <v>45383</v>
      </c>
      <c r="B170" s="130">
        <v>9204.2771225699998</v>
      </c>
      <c r="C170" s="130">
        <v>7.2922683499999996</v>
      </c>
      <c r="D170" s="130">
        <v>7.2922683499999996</v>
      </c>
      <c r="E170" s="130">
        <v>0</v>
      </c>
      <c r="F170" s="130">
        <v>7.2922683499999996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9196.9848542199998</v>
      </c>
      <c r="M170" s="130">
        <v>2543.42509036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9">
        <v>45413</v>
      </c>
      <c r="B171" s="130">
        <v>9230.6093366999994</v>
      </c>
      <c r="C171" s="130">
        <v>6.9799540799999997</v>
      </c>
      <c r="D171" s="130">
        <v>6.9799540799999997</v>
      </c>
      <c r="E171" s="130">
        <v>0</v>
      </c>
      <c r="F171" s="130">
        <v>6.9799540799999997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9223.6293826199999</v>
      </c>
      <c r="M171" s="130">
        <v>4152.5900030900002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9">
        <v>45444</v>
      </c>
      <c r="B172" s="130">
        <v>8382.3073361400002</v>
      </c>
      <c r="C172" s="130">
        <v>6.7508804700000002</v>
      </c>
      <c r="D172" s="130">
        <v>6.7508804700000002</v>
      </c>
      <c r="E172" s="130">
        <v>0</v>
      </c>
      <c r="F172" s="130">
        <v>6.7508804700000002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8375.5564556699992</v>
      </c>
      <c r="M172" s="130">
        <v>3019.5151652300001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9">
        <v>45474</v>
      </c>
      <c r="B173" s="130">
        <v>9676.88672443</v>
      </c>
      <c r="C173" s="130">
        <v>6.4133624300000003</v>
      </c>
      <c r="D173" s="130">
        <v>6.4133624300000003</v>
      </c>
      <c r="E173" s="130">
        <v>0</v>
      </c>
      <c r="F173" s="130">
        <v>6.4133624300000003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9670.4733620000006</v>
      </c>
      <c r="M173" s="130">
        <v>4241.5341540600002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9">
        <v>45505</v>
      </c>
      <c r="B174" s="130">
        <v>10022.63718498</v>
      </c>
      <c r="C174" s="130">
        <v>6.2909619799999996</v>
      </c>
      <c r="D174" s="130">
        <v>6.2909619799999996</v>
      </c>
      <c r="E174" s="130">
        <v>0</v>
      </c>
      <c r="F174" s="130">
        <v>6.2909619799999996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10016.346223</v>
      </c>
      <c r="M174" s="130">
        <v>4415.8041282200002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9">
        <v>45536</v>
      </c>
      <c r="B175" s="130">
        <v>10257.5106462</v>
      </c>
      <c r="C175" s="130">
        <v>7.94740819</v>
      </c>
      <c r="D175" s="130">
        <v>7.94740819</v>
      </c>
      <c r="E175" s="130">
        <v>0</v>
      </c>
      <c r="F175" s="130">
        <v>7.94740819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10249.56323801</v>
      </c>
      <c r="M175" s="130">
        <v>4355.5441859700004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9">
        <v>45566</v>
      </c>
      <c r="B176" s="130">
        <v>10093.619867650001</v>
      </c>
      <c r="C176" s="130">
        <v>7.4539988099999999</v>
      </c>
      <c r="D176" s="130">
        <v>7.4539988099999999</v>
      </c>
      <c r="E176" s="130">
        <v>0</v>
      </c>
      <c r="F176" s="130">
        <v>7.4539988099999999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10086.16586884</v>
      </c>
      <c r="M176" s="130">
        <v>4052.9335737699998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10524.54287261</v>
      </c>
      <c r="C177" s="130">
        <v>15.254649580000001</v>
      </c>
      <c r="D177" s="130">
        <v>15.254649580000001</v>
      </c>
      <c r="E177" s="130">
        <v>0</v>
      </c>
      <c r="F177" s="130">
        <v>15.254649580000001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10509.28822303</v>
      </c>
      <c r="M177" s="130">
        <v>4377.84467812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10564.934418880001</v>
      </c>
      <c r="C178" s="130">
        <v>15.010555760000001</v>
      </c>
      <c r="D178" s="130">
        <v>15.010555760000001</v>
      </c>
      <c r="E178" s="130">
        <v>0</v>
      </c>
      <c r="F178" s="130">
        <v>15.010555760000001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10549.923863120001</v>
      </c>
      <c r="M178" s="130">
        <v>4363.3644697999998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10254.261164940001</v>
      </c>
      <c r="C179" s="130">
        <v>17.978727469999999</v>
      </c>
      <c r="D179" s="130">
        <v>17.978727469999999</v>
      </c>
      <c r="E179" s="130">
        <v>0</v>
      </c>
      <c r="F179" s="130">
        <v>17.978727469999999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10236.282437469999</v>
      </c>
      <c r="M179" s="130">
        <v>3892.4854389000002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10074.35223235</v>
      </c>
      <c r="C180" s="130">
        <v>19.91428221</v>
      </c>
      <c r="D180" s="130">
        <v>19.91428221</v>
      </c>
      <c r="E180" s="130">
        <v>0</v>
      </c>
      <c r="F180" s="130">
        <v>19.91428221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10054.43795014</v>
      </c>
      <c r="M180" s="130">
        <v>3733.4964490399998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9483.2102896899996</v>
      </c>
      <c r="C181" s="130">
        <v>22.199014510000001</v>
      </c>
      <c r="D181" s="130">
        <v>22.199014510000001</v>
      </c>
      <c r="E181" s="130">
        <v>0</v>
      </c>
      <c r="F181" s="130">
        <v>22.199014510000001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9461.0112751800007</v>
      </c>
      <c r="M181" s="130">
        <v>2907.2331086499998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9">
        <v>45748</v>
      </c>
      <c r="B182" s="130">
        <v>9412.8235233800006</v>
      </c>
      <c r="C182" s="130">
        <v>27.181605439999998</v>
      </c>
      <c r="D182" s="130">
        <v>27.181605439999998</v>
      </c>
      <c r="E182" s="130">
        <v>0</v>
      </c>
      <c r="F182" s="130">
        <v>27.181605439999998</v>
      </c>
      <c r="G182" s="130">
        <v>0</v>
      </c>
      <c r="H182" s="130">
        <v>0</v>
      </c>
      <c r="I182" s="130">
        <v>0</v>
      </c>
      <c r="J182" s="130">
        <v>0</v>
      </c>
      <c r="K182" s="130" t="e">
        <v>#N/A</v>
      </c>
      <c r="L182" s="130">
        <v>9385.64191794</v>
      </c>
      <c r="M182" s="130">
        <v>2773.4821035300001</v>
      </c>
      <c r="N182" s="130"/>
      <c r="O182" s="130"/>
      <c r="P182" s="130"/>
      <c r="Q182" s="130"/>
      <c r="R182" s="130"/>
      <c r="S182" s="130"/>
      <c r="T182" s="130"/>
    </row>
    <row r="183" spans="1:20">
      <c r="A183" s="9">
        <v>45778</v>
      </c>
      <c r="B183" s="130">
        <v>9529.5865589000005</v>
      </c>
      <c r="C183" s="130">
        <v>27.65603419</v>
      </c>
      <c r="D183" s="130">
        <v>27.65603419</v>
      </c>
      <c r="E183" s="130">
        <v>0</v>
      </c>
      <c r="F183" s="130">
        <v>27.65603419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9501.9305247100001</v>
      </c>
      <c r="M183" s="130">
        <v>2653.1693386000002</v>
      </c>
      <c r="N183" s="130"/>
      <c r="O183" s="130"/>
      <c r="P183" s="130"/>
      <c r="Q183" s="130"/>
      <c r="R183" s="130"/>
      <c r="S183" s="130"/>
      <c r="T183" s="130"/>
    </row>
    <row r="184" spans="1:20">
      <c r="A184" s="9">
        <v>45809</v>
      </c>
      <c r="B184" s="130">
        <v>10466.426040570001</v>
      </c>
      <c r="C184" s="130">
        <v>26.825885150000001</v>
      </c>
      <c r="D184" s="130">
        <v>26.825885150000001</v>
      </c>
      <c r="E184" s="130">
        <v>0</v>
      </c>
      <c r="F184" s="130">
        <v>26.825885150000001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10439.600155419999</v>
      </c>
      <c r="M184" s="130">
        <v>2851.7347291299998</v>
      </c>
      <c r="N184" s="130"/>
      <c r="O184" s="130"/>
      <c r="P184" s="130"/>
      <c r="Q184" s="130"/>
      <c r="R184" s="130"/>
      <c r="S184" s="130"/>
      <c r="T184" s="130"/>
    </row>
    <row r="185" spans="1:20">
      <c r="A185" s="9">
        <v>45839</v>
      </c>
      <c r="B185" s="130">
        <v>11385.09148519</v>
      </c>
      <c r="C185" s="130">
        <v>35.981491329999997</v>
      </c>
      <c r="D185" s="130">
        <v>35.981491329999997</v>
      </c>
      <c r="E185" s="130">
        <v>0</v>
      </c>
      <c r="F185" s="130">
        <v>35.981491329999997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11349.10999386</v>
      </c>
      <c r="M185" s="130">
        <v>3682.6867558600002</v>
      </c>
      <c r="N185" s="130"/>
      <c r="O185" s="130"/>
      <c r="P185" s="130"/>
      <c r="Q185" s="130"/>
      <c r="R185" s="130"/>
      <c r="S185" s="130"/>
      <c r="T185" s="130"/>
    </row>
    <row r="186" spans="1:20">
      <c r="A186" s="9">
        <v>45870</v>
      </c>
      <c r="B186" s="130">
        <v>13069.627829520001</v>
      </c>
      <c r="C186" s="130">
        <v>36.648253820000001</v>
      </c>
      <c r="D186" s="130">
        <v>36.648253820000001</v>
      </c>
      <c r="E186" s="130">
        <v>0</v>
      </c>
      <c r="F186" s="130">
        <v>36.648253820000001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13032.979575699999</v>
      </c>
      <c r="M186" s="130">
        <v>4988.9148761899996</v>
      </c>
      <c r="N186" s="130"/>
      <c r="O186" s="130"/>
      <c r="P186" s="130"/>
      <c r="Q186" s="130"/>
      <c r="R186" s="130"/>
      <c r="S186" s="130"/>
      <c r="T186" s="130"/>
    </row>
    <row r="187" spans="1:20">
      <c r="A187" s="9">
        <v>45901</v>
      </c>
      <c r="B187" s="130">
        <v>13641.568899530001</v>
      </c>
      <c r="C187" s="130">
        <v>39.123918279999998</v>
      </c>
      <c r="D187" s="130">
        <v>39.123918279999998</v>
      </c>
      <c r="E187" s="130">
        <v>0</v>
      </c>
      <c r="F187" s="130">
        <v>39.123918279999998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13602.444981250001</v>
      </c>
      <c r="M187" s="130">
        <v>5549.1138227600004</v>
      </c>
      <c r="N187" s="130"/>
      <c r="O187" s="130"/>
      <c r="P187" s="130"/>
      <c r="Q187" s="130"/>
      <c r="R187" s="130"/>
      <c r="S187" s="130"/>
      <c r="T187" s="130"/>
    </row>
    <row r="188" spans="1:20">
      <c r="A188" s="9">
        <v>45931</v>
      </c>
      <c r="B188" s="130">
        <v>13562.47987155</v>
      </c>
      <c r="C188" s="130">
        <v>42.30030928</v>
      </c>
      <c r="D188" s="130">
        <v>42.30030928</v>
      </c>
      <c r="E188" s="130">
        <v>0</v>
      </c>
      <c r="F188" s="130">
        <v>42.30030928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13520.179562269999</v>
      </c>
      <c r="M188" s="130">
        <v>5415.7822991499997</v>
      </c>
      <c r="N188" s="130"/>
      <c r="O188" s="130"/>
      <c r="P188" s="130"/>
      <c r="Q188" s="130"/>
      <c r="R188" s="130"/>
      <c r="S188" s="130"/>
      <c r="T188" s="130"/>
    </row>
    <row r="189" spans="1:20">
      <c r="A189" s="9">
        <v>45962</v>
      </c>
      <c r="B189" s="130">
        <v>14066.355419580001</v>
      </c>
      <c r="C189" s="130">
        <v>44.299512630000002</v>
      </c>
      <c r="D189" s="130">
        <v>44.299512630000002</v>
      </c>
      <c r="E189" s="130">
        <v>0</v>
      </c>
      <c r="F189" s="130">
        <v>44.299512630000002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14022.05590695</v>
      </c>
      <c r="M189" s="130">
        <v>4077.8007492000002</v>
      </c>
      <c r="N189" s="130"/>
      <c r="O189" s="130"/>
      <c r="P189" s="130"/>
      <c r="Q189" s="130"/>
      <c r="R189" s="130"/>
      <c r="S189" s="130"/>
      <c r="T18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2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127</v>
      </c>
      <c r="B4" s="219"/>
      <c r="C4" s="219"/>
      <c r="L4" s="22"/>
      <c r="U4" s="22"/>
      <c r="V4" s="22"/>
    </row>
    <row r="5" spans="1:28" ht="12.75" customHeight="1">
      <c r="A5" s="22" t="s">
        <v>225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</row>
    <row r="11" spans="1:28" hidden="1" outlineLevel="1">
      <c r="A11" s="9">
        <v>40544</v>
      </c>
      <c r="B11" s="130">
        <v>2928.2468038299999</v>
      </c>
      <c r="C11" s="130">
        <v>1764.5649887699999</v>
      </c>
      <c r="D11" s="130">
        <v>907.98263373999998</v>
      </c>
      <c r="E11" s="130">
        <v>351.61528208999999</v>
      </c>
      <c r="F11" s="130">
        <v>265.36596324999999</v>
      </c>
      <c r="G11" s="130">
        <v>291.0013884</v>
      </c>
      <c r="H11" s="130">
        <v>856.58235503000003</v>
      </c>
      <c r="I11" s="130">
        <v>20.84588248</v>
      </c>
      <c r="J11" s="130">
        <v>174.73386227</v>
      </c>
      <c r="K11" s="130">
        <v>661.00261028</v>
      </c>
      <c r="L11" s="130">
        <v>1006.92783062</v>
      </c>
      <c r="M11" s="130">
        <v>175.8277712</v>
      </c>
      <c r="N11" s="130">
        <v>3.2655384500000002</v>
      </c>
      <c r="O11" s="130">
        <v>21.052650870000001</v>
      </c>
      <c r="P11" s="130">
        <v>151.50958188000001</v>
      </c>
      <c r="Q11" s="130">
        <v>831.10005941999998</v>
      </c>
      <c r="R11" s="130">
        <v>8.6653406400000001</v>
      </c>
      <c r="S11" s="130">
        <v>47.59279283</v>
      </c>
      <c r="T11" s="130">
        <v>774.84192595000002</v>
      </c>
      <c r="U11" s="130">
        <v>156.75398444000001</v>
      </c>
      <c r="V11" s="130">
        <v>1452.8907627200001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2913.3773517300001</v>
      </c>
      <c r="C12" s="130">
        <v>1757.1229237099999</v>
      </c>
      <c r="D12" s="130">
        <v>916.94498776</v>
      </c>
      <c r="E12" s="130">
        <v>366.41174351000001</v>
      </c>
      <c r="F12" s="130">
        <v>262.18842562999998</v>
      </c>
      <c r="G12" s="130">
        <v>288.34481862000001</v>
      </c>
      <c r="H12" s="130">
        <v>840.17793595000001</v>
      </c>
      <c r="I12" s="130">
        <v>20.99029621</v>
      </c>
      <c r="J12" s="130">
        <v>162.39614846000001</v>
      </c>
      <c r="K12" s="130">
        <v>656.79149127999995</v>
      </c>
      <c r="L12" s="130">
        <v>999.77557314000001</v>
      </c>
      <c r="M12" s="130">
        <v>175.60093069999999</v>
      </c>
      <c r="N12" s="130">
        <v>2.6499492600000001</v>
      </c>
      <c r="O12" s="130">
        <v>18.934555499999998</v>
      </c>
      <c r="P12" s="130">
        <v>154.01642594</v>
      </c>
      <c r="Q12" s="130">
        <v>824.17464243999996</v>
      </c>
      <c r="R12" s="130">
        <v>11.748916149999999</v>
      </c>
      <c r="S12" s="130">
        <v>47.902738960000001</v>
      </c>
      <c r="T12" s="130">
        <v>764.52298732999998</v>
      </c>
      <c r="U12" s="130">
        <v>156.47885488</v>
      </c>
      <c r="V12" s="130">
        <v>1428.5488186499999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2896.2039223000002</v>
      </c>
      <c r="C13" s="130">
        <v>1757.0472650500001</v>
      </c>
      <c r="D13" s="130">
        <v>932.03511680999998</v>
      </c>
      <c r="E13" s="130">
        <v>384.66583013000002</v>
      </c>
      <c r="F13" s="130">
        <v>262.42118993000003</v>
      </c>
      <c r="G13" s="130">
        <v>284.94809674999999</v>
      </c>
      <c r="H13" s="130">
        <v>825.01214823999999</v>
      </c>
      <c r="I13" s="130">
        <v>21.240526460000002</v>
      </c>
      <c r="J13" s="130">
        <v>154.35698264000001</v>
      </c>
      <c r="K13" s="130">
        <v>649.41463913999996</v>
      </c>
      <c r="L13" s="130">
        <v>984.53611496999997</v>
      </c>
      <c r="M13" s="130">
        <v>174.85691711000001</v>
      </c>
      <c r="N13" s="130">
        <v>2.6758742199999999</v>
      </c>
      <c r="O13" s="130">
        <v>19.070540309999998</v>
      </c>
      <c r="P13" s="130">
        <v>153.11050258</v>
      </c>
      <c r="Q13" s="130">
        <v>809.67919786000004</v>
      </c>
      <c r="R13" s="130">
        <v>9.1629888499999996</v>
      </c>
      <c r="S13" s="130">
        <v>44.678119709999997</v>
      </c>
      <c r="T13" s="130">
        <v>755.83808929999998</v>
      </c>
      <c r="U13" s="130">
        <v>154.62054228</v>
      </c>
      <c r="V13" s="130">
        <v>1370.77494297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2910.8847224400001</v>
      </c>
      <c r="C14" s="130">
        <v>1785.3464856400001</v>
      </c>
      <c r="D14" s="130">
        <v>962.71957190000001</v>
      </c>
      <c r="E14" s="130">
        <v>410.14290825</v>
      </c>
      <c r="F14" s="130">
        <v>266.45259751999998</v>
      </c>
      <c r="G14" s="130">
        <v>286.12406613000002</v>
      </c>
      <c r="H14" s="130">
        <v>822.62691373999996</v>
      </c>
      <c r="I14" s="130">
        <v>21.031295960000001</v>
      </c>
      <c r="J14" s="130">
        <v>150.88700256000001</v>
      </c>
      <c r="K14" s="130">
        <v>650.70861521999996</v>
      </c>
      <c r="L14" s="130">
        <v>964.69021187999999</v>
      </c>
      <c r="M14" s="130">
        <v>172.98847637</v>
      </c>
      <c r="N14" s="130">
        <v>2.9894674700000001</v>
      </c>
      <c r="O14" s="130">
        <v>18.44702362</v>
      </c>
      <c r="P14" s="130">
        <v>151.55198528</v>
      </c>
      <c r="Q14" s="130">
        <v>791.70173551000005</v>
      </c>
      <c r="R14" s="130">
        <v>7.46985834</v>
      </c>
      <c r="S14" s="130">
        <v>45.068016350000001</v>
      </c>
      <c r="T14" s="130">
        <v>739.16386081999997</v>
      </c>
      <c r="U14" s="130">
        <v>160.84802492</v>
      </c>
      <c r="V14" s="130">
        <v>1351.2166624900001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2903.5646603300002</v>
      </c>
      <c r="C15" s="130">
        <v>1795.50133054</v>
      </c>
      <c r="D15" s="130">
        <v>986.26622223000004</v>
      </c>
      <c r="E15" s="130">
        <v>432.58936590000002</v>
      </c>
      <c r="F15" s="130">
        <v>266.91169731999997</v>
      </c>
      <c r="G15" s="130">
        <v>286.76515900999999</v>
      </c>
      <c r="H15" s="130">
        <v>809.23510830999999</v>
      </c>
      <c r="I15" s="130">
        <v>21.882279029999999</v>
      </c>
      <c r="J15" s="130">
        <v>145.37236627999999</v>
      </c>
      <c r="K15" s="130">
        <v>641.98046299999999</v>
      </c>
      <c r="L15" s="130">
        <v>954.74426332999997</v>
      </c>
      <c r="M15" s="130">
        <v>173.06079654999999</v>
      </c>
      <c r="N15" s="130">
        <v>2.7122439800000002</v>
      </c>
      <c r="O15" s="130">
        <v>17.466166139999999</v>
      </c>
      <c r="P15" s="130">
        <v>152.88238643</v>
      </c>
      <c r="Q15" s="130">
        <v>781.68346678</v>
      </c>
      <c r="R15" s="130">
        <v>9.7940293300000008</v>
      </c>
      <c r="S15" s="130">
        <v>43.504679469999999</v>
      </c>
      <c r="T15" s="130">
        <v>728.38475798000002</v>
      </c>
      <c r="U15" s="130">
        <v>153.31906645999999</v>
      </c>
      <c r="V15" s="130">
        <v>1328.7441788900001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2915.0436519599998</v>
      </c>
      <c r="C16" s="130">
        <v>1811.09932583</v>
      </c>
      <c r="D16" s="130">
        <v>1018.7733525800001</v>
      </c>
      <c r="E16" s="130">
        <v>457.96433825999998</v>
      </c>
      <c r="F16" s="130">
        <v>271.13783028</v>
      </c>
      <c r="G16" s="130">
        <v>289.67118404000001</v>
      </c>
      <c r="H16" s="130">
        <v>792.32597324999995</v>
      </c>
      <c r="I16" s="130">
        <v>22.008894290000001</v>
      </c>
      <c r="J16" s="130">
        <v>142.25615293000001</v>
      </c>
      <c r="K16" s="130">
        <v>628.06092603000002</v>
      </c>
      <c r="L16" s="130">
        <v>948.76991823000003</v>
      </c>
      <c r="M16" s="130">
        <v>178.16070424</v>
      </c>
      <c r="N16" s="130">
        <v>3.12344621</v>
      </c>
      <c r="O16" s="130">
        <v>17.196674949999998</v>
      </c>
      <c r="P16" s="130">
        <v>157.84058307999999</v>
      </c>
      <c r="Q16" s="130">
        <v>770.60921398999994</v>
      </c>
      <c r="R16" s="130">
        <v>9.5304198099999997</v>
      </c>
      <c r="S16" s="130">
        <v>34.279339839999999</v>
      </c>
      <c r="T16" s="130">
        <v>726.79945434000001</v>
      </c>
      <c r="U16" s="130">
        <v>155.17440790000001</v>
      </c>
      <c r="V16" s="130">
        <v>1306.10209986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2894.3699847900002</v>
      </c>
      <c r="C17" s="130">
        <v>1794.70568671</v>
      </c>
      <c r="D17" s="130">
        <v>1043.1727260099999</v>
      </c>
      <c r="E17" s="130">
        <v>475.17198968000002</v>
      </c>
      <c r="F17" s="130">
        <v>281.04239742999999</v>
      </c>
      <c r="G17" s="130">
        <v>286.9583389</v>
      </c>
      <c r="H17" s="130">
        <v>751.53296069999999</v>
      </c>
      <c r="I17" s="130">
        <v>22.41126277</v>
      </c>
      <c r="J17" s="130">
        <v>137.35461566000001</v>
      </c>
      <c r="K17" s="130">
        <v>591.76708226999995</v>
      </c>
      <c r="L17" s="130">
        <v>946.1788785</v>
      </c>
      <c r="M17" s="130">
        <v>185.27245482999999</v>
      </c>
      <c r="N17" s="130">
        <v>2.7520250599999998</v>
      </c>
      <c r="O17" s="130">
        <v>17.318936279999999</v>
      </c>
      <c r="P17" s="130">
        <v>165.20149348999999</v>
      </c>
      <c r="Q17" s="130">
        <v>760.90642366999998</v>
      </c>
      <c r="R17" s="130">
        <v>9.9593979299999997</v>
      </c>
      <c r="S17" s="130">
        <v>44.625784580000001</v>
      </c>
      <c r="T17" s="130">
        <v>706.32124116</v>
      </c>
      <c r="U17" s="130">
        <v>153.48541958000001</v>
      </c>
      <c r="V17" s="130">
        <v>1317.7136416799999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2903.2510910800002</v>
      </c>
      <c r="C18" s="130">
        <v>1816.1944039099999</v>
      </c>
      <c r="D18" s="130">
        <v>1092.9952203400001</v>
      </c>
      <c r="E18" s="130">
        <v>515.38628412000003</v>
      </c>
      <c r="F18" s="130">
        <v>289.54066179</v>
      </c>
      <c r="G18" s="130">
        <v>288.06827442999997</v>
      </c>
      <c r="H18" s="130">
        <v>723.19918356999995</v>
      </c>
      <c r="I18" s="130">
        <v>19.236359910000001</v>
      </c>
      <c r="J18" s="130">
        <v>136.95641151999999</v>
      </c>
      <c r="K18" s="130">
        <v>567.00641213999995</v>
      </c>
      <c r="L18" s="130">
        <v>932.36926975999995</v>
      </c>
      <c r="M18" s="130">
        <v>187.88871025</v>
      </c>
      <c r="N18" s="130">
        <v>2.9583888599999999</v>
      </c>
      <c r="O18" s="130">
        <v>16.415052540000001</v>
      </c>
      <c r="P18" s="130">
        <v>168.51526885000001</v>
      </c>
      <c r="Q18" s="130">
        <v>744.48055951000003</v>
      </c>
      <c r="R18" s="130">
        <v>7.53327627</v>
      </c>
      <c r="S18" s="130">
        <v>42.61121413</v>
      </c>
      <c r="T18" s="130">
        <v>694.33606911000004</v>
      </c>
      <c r="U18" s="130">
        <v>154.68741740999999</v>
      </c>
      <c r="V18" s="130">
        <v>1205.9836500399999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2878.3381768499999</v>
      </c>
      <c r="C19" s="130">
        <v>1813.08551169</v>
      </c>
      <c r="D19" s="130">
        <v>1116.5507848699999</v>
      </c>
      <c r="E19" s="130">
        <v>528.10980112000004</v>
      </c>
      <c r="F19" s="130">
        <v>301.16931421999999</v>
      </c>
      <c r="G19" s="130">
        <v>287.27166953</v>
      </c>
      <c r="H19" s="130">
        <v>696.53472681999995</v>
      </c>
      <c r="I19" s="130">
        <v>18.00190431</v>
      </c>
      <c r="J19" s="130">
        <v>134.13914172</v>
      </c>
      <c r="K19" s="130">
        <v>544.39368078999996</v>
      </c>
      <c r="L19" s="130">
        <v>909.22383973000001</v>
      </c>
      <c r="M19" s="130">
        <v>194.45391709</v>
      </c>
      <c r="N19" s="130">
        <v>2.6594112000000001</v>
      </c>
      <c r="O19" s="130">
        <v>16.3556855</v>
      </c>
      <c r="P19" s="130">
        <v>175.43882038999999</v>
      </c>
      <c r="Q19" s="130">
        <v>714.76992264</v>
      </c>
      <c r="R19" s="130">
        <v>7.9636357499999999</v>
      </c>
      <c r="S19" s="130">
        <v>42.006996209999997</v>
      </c>
      <c r="T19" s="130">
        <v>664.79929068000001</v>
      </c>
      <c r="U19" s="130">
        <v>156.02882543000001</v>
      </c>
      <c r="V19" s="130">
        <v>1189.4636764300001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2931.0854285</v>
      </c>
      <c r="C20" s="130">
        <v>1778.2819251200001</v>
      </c>
      <c r="D20" s="130">
        <v>1123.9897078700001</v>
      </c>
      <c r="E20" s="130">
        <v>530.33283144999996</v>
      </c>
      <c r="F20" s="130">
        <v>291.15543194000003</v>
      </c>
      <c r="G20" s="130">
        <v>302.50144447999998</v>
      </c>
      <c r="H20" s="130">
        <v>654.29221725000002</v>
      </c>
      <c r="I20" s="130">
        <v>17.74172008</v>
      </c>
      <c r="J20" s="130">
        <v>139.95905893</v>
      </c>
      <c r="K20" s="130">
        <v>496.59143824</v>
      </c>
      <c r="L20" s="130">
        <v>981.20299423999995</v>
      </c>
      <c r="M20" s="130">
        <v>224.56698448</v>
      </c>
      <c r="N20" s="130">
        <v>4.3949268200000002</v>
      </c>
      <c r="O20" s="130">
        <v>27.974965399999999</v>
      </c>
      <c r="P20" s="130">
        <v>192.19709226000001</v>
      </c>
      <c r="Q20" s="130">
        <v>756.63600975999998</v>
      </c>
      <c r="R20" s="130">
        <v>7.2216389699999999</v>
      </c>
      <c r="S20" s="130">
        <v>58.490537099999997</v>
      </c>
      <c r="T20" s="130">
        <v>690.92383369000004</v>
      </c>
      <c r="U20" s="130">
        <v>171.60050914000001</v>
      </c>
      <c r="V20" s="130">
        <v>1165.7112604399999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2839.2602229600002</v>
      </c>
      <c r="C21" s="130">
        <v>1696.91049441</v>
      </c>
      <c r="D21" s="130">
        <v>1112.51394749</v>
      </c>
      <c r="E21" s="130">
        <v>531.86713638000003</v>
      </c>
      <c r="F21" s="130">
        <v>290.80691611999998</v>
      </c>
      <c r="G21" s="130">
        <v>289.83989499</v>
      </c>
      <c r="H21" s="130">
        <v>584.39654691999999</v>
      </c>
      <c r="I21" s="130">
        <v>18.32216712</v>
      </c>
      <c r="J21" s="130">
        <v>107.4112174</v>
      </c>
      <c r="K21" s="130">
        <v>458.66316239999998</v>
      </c>
      <c r="L21" s="130">
        <v>964.72080266</v>
      </c>
      <c r="M21" s="130">
        <v>222.53119766</v>
      </c>
      <c r="N21" s="130">
        <v>2.8447442299999999</v>
      </c>
      <c r="O21" s="130">
        <v>29.702006820000001</v>
      </c>
      <c r="P21" s="130">
        <v>189.98444660999999</v>
      </c>
      <c r="Q21" s="130">
        <v>742.18960500000003</v>
      </c>
      <c r="R21" s="130">
        <v>29.45137124</v>
      </c>
      <c r="S21" s="130">
        <v>42.496062809999998</v>
      </c>
      <c r="T21" s="130">
        <v>670.24217094999995</v>
      </c>
      <c r="U21" s="130">
        <v>177.62892589</v>
      </c>
      <c r="V21" s="130">
        <v>1141.4123842500001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2723.2199220799998</v>
      </c>
      <c r="C22" s="130">
        <v>1639.2702928599999</v>
      </c>
      <c r="D22" s="130">
        <v>1102.45559291</v>
      </c>
      <c r="E22" s="130">
        <v>515.92339974000004</v>
      </c>
      <c r="F22" s="130">
        <v>301.67621328000001</v>
      </c>
      <c r="G22" s="130">
        <v>284.85597989000001</v>
      </c>
      <c r="H22" s="130">
        <v>536.81469994999998</v>
      </c>
      <c r="I22" s="130">
        <v>15.14488813</v>
      </c>
      <c r="J22" s="130">
        <v>86.876055429999994</v>
      </c>
      <c r="K22" s="130">
        <v>434.79375639</v>
      </c>
      <c r="L22" s="130">
        <v>913.56125005000001</v>
      </c>
      <c r="M22" s="130">
        <v>221.20064249999999</v>
      </c>
      <c r="N22" s="130">
        <v>2.3100983899999998</v>
      </c>
      <c r="O22" s="130">
        <v>28.663873939999998</v>
      </c>
      <c r="P22" s="130">
        <v>190.22667017000001</v>
      </c>
      <c r="Q22" s="130">
        <v>692.36060755000005</v>
      </c>
      <c r="R22" s="130">
        <v>25.011692199999999</v>
      </c>
      <c r="S22" s="130">
        <v>44.692729710000002</v>
      </c>
      <c r="T22" s="130">
        <v>622.65618563999999</v>
      </c>
      <c r="U22" s="130">
        <v>170.38837917000001</v>
      </c>
      <c r="V22" s="130">
        <v>1097.5616249899999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2687.5110520799999</v>
      </c>
      <c r="C23" s="130">
        <v>1625.93480273</v>
      </c>
      <c r="D23" s="130">
        <v>1106.7450254800001</v>
      </c>
      <c r="E23" s="130">
        <v>519.57289835999995</v>
      </c>
      <c r="F23" s="130">
        <v>301.68964547000002</v>
      </c>
      <c r="G23" s="130">
        <v>285.48248165000001</v>
      </c>
      <c r="H23" s="130">
        <v>519.18977725000002</v>
      </c>
      <c r="I23" s="130">
        <v>15.131299309999999</v>
      </c>
      <c r="J23" s="130">
        <v>84.725586930000006</v>
      </c>
      <c r="K23" s="130">
        <v>419.33289101000003</v>
      </c>
      <c r="L23" s="130">
        <v>903.47755402999996</v>
      </c>
      <c r="M23" s="130">
        <v>219.90505526999999</v>
      </c>
      <c r="N23" s="130">
        <v>2.3297354499999998</v>
      </c>
      <c r="O23" s="130">
        <v>28.330401290000001</v>
      </c>
      <c r="P23" s="130">
        <v>189.24491853000001</v>
      </c>
      <c r="Q23" s="130">
        <v>683.57249876000003</v>
      </c>
      <c r="R23" s="130">
        <v>25.0560969</v>
      </c>
      <c r="S23" s="130">
        <v>42.889701039999998</v>
      </c>
      <c r="T23" s="130">
        <v>615.62670082</v>
      </c>
      <c r="U23" s="130">
        <v>158.09869531999999</v>
      </c>
      <c r="V23" s="130">
        <v>1057.62941409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2662.8859047300002</v>
      </c>
      <c r="C24" s="130">
        <v>1705.0832476999999</v>
      </c>
      <c r="D24" s="130">
        <v>1132.0198366300001</v>
      </c>
      <c r="E24" s="130">
        <v>519.41003195999997</v>
      </c>
      <c r="F24" s="130">
        <v>310.21047775</v>
      </c>
      <c r="G24" s="130">
        <v>302.39932692000002</v>
      </c>
      <c r="H24" s="130">
        <v>573.06341107000003</v>
      </c>
      <c r="I24" s="130">
        <v>14.805542750000001</v>
      </c>
      <c r="J24" s="130">
        <v>99.28680593</v>
      </c>
      <c r="K24" s="130">
        <v>458.97106238999999</v>
      </c>
      <c r="L24" s="130">
        <v>798.45210082999995</v>
      </c>
      <c r="M24" s="130">
        <v>197.33416865000001</v>
      </c>
      <c r="N24" s="130">
        <v>1.92589305</v>
      </c>
      <c r="O24" s="130">
        <v>24.374798760000001</v>
      </c>
      <c r="P24" s="130">
        <v>171.03347683999999</v>
      </c>
      <c r="Q24" s="130">
        <v>601.11793218000003</v>
      </c>
      <c r="R24" s="130">
        <v>24.828278659999999</v>
      </c>
      <c r="S24" s="130">
        <v>25.914129119999998</v>
      </c>
      <c r="T24" s="130">
        <v>550.37552440000002</v>
      </c>
      <c r="U24" s="130">
        <v>159.3505562</v>
      </c>
      <c r="V24" s="130">
        <v>899.35354546999997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2603.1675600899998</v>
      </c>
      <c r="C25" s="130">
        <v>1688.3799091599999</v>
      </c>
      <c r="D25" s="130">
        <v>1132.3501657700001</v>
      </c>
      <c r="E25" s="130">
        <v>523.82145715000001</v>
      </c>
      <c r="F25" s="130">
        <v>299.04719256999999</v>
      </c>
      <c r="G25" s="130">
        <v>309.48151604999998</v>
      </c>
      <c r="H25" s="130">
        <v>556.02974339000002</v>
      </c>
      <c r="I25" s="130">
        <v>14.41736985</v>
      </c>
      <c r="J25" s="130">
        <v>90.347274130000002</v>
      </c>
      <c r="K25" s="130">
        <v>451.26509941</v>
      </c>
      <c r="L25" s="130">
        <v>763.00762103</v>
      </c>
      <c r="M25" s="130">
        <v>195.25675089999999</v>
      </c>
      <c r="N25" s="130">
        <v>1.82322392</v>
      </c>
      <c r="O25" s="130">
        <v>23.52750563</v>
      </c>
      <c r="P25" s="130">
        <v>169.90602135</v>
      </c>
      <c r="Q25" s="130">
        <v>567.75087012999995</v>
      </c>
      <c r="R25" s="130">
        <v>24.754203029999999</v>
      </c>
      <c r="S25" s="130">
        <v>24.93251703</v>
      </c>
      <c r="T25" s="130">
        <v>518.06415006999998</v>
      </c>
      <c r="U25" s="130">
        <v>151.78002989999999</v>
      </c>
      <c r="V25" s="130">
        <v>864.20489031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2566.6850482499999</v>
      </c>
      <c r="C26" s="130">
        <v>1663.5185784099999</v>
      </c>
      <c r="D26" s="130">
        <v>1130.4792141299999</v>
      </c>
      <c r="E26" s="130">
        <v>520.26288113999999</v>
      </c>
      <c r="F26" s="130">
        <v>301.50689913999997</v>
      </c>
      <c r="G26" s="130">
        <v>308.70943384999998</v>
      </c>
      <c r="H26" s="130">
        <v>533.03936427999997</v>
      </c>
      <c r="I26" s="130">
        <v>13.95794405</v>
      </c>
      <c r="J26" s="130">
        <v>83.529976210000001</v>
      </c>
      <c r="K26" s="130">
        <v>435.55144402000002</v>
      </c>
      <c r="L26" s="130">
        <v>750.94436192000001</v>
      </c>
      <c r="M26" s="130">
        <v>194.98190700000001</v>
      </c>
      <c r="N26" s="130">
        <v>1.8222126199999999</v>
      </c>
      <c r="O26" s="130">
        <v>23.902516519999999</v>
      </c>
      <c r="P26" s="130">
        <v>169.25717786000001</v>
      </c>
      <c r="Q26" s="130">
        <v>555.96245492000003</v>
      </c>
      <c r="R26" s="130">
        <v>18.630257390000001</v>
      </c>
      <c r="S26" s="130">
        <v>31.03152824</v>
      </c>
      <c r="T26" s="130">
        <v>506.30066928999997</v>
      </c>
      <c r="U26" s="130">
        <v>152.22210792000001</v>
      </c>
      <c r="V26" s="130">
        <v>971.06633734000002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2558.8076687900002</v>
      </c>
      <c r="C27" s="130">
        <v>1668.47183997</v>
      </c>
      <c r="D27" s="130">
        <v>1157.14017444</v>
      </c>
      <c r="E27" s="130">
        <v>537.47027601000002</v>
      </c>
      <c r="F27" s="130">
        <v>309.26558591999998</v>
      </c>
      <c r="G27" s="130">
        <v>310.40431251000001</v>
      </c>
      <c r="H27" s="130">
        <v>511.33166553000001</v>
      </c>
      <c r="I27" s="130">
        <v>13.52765604</v>
      </c>
      <c r="J27" s="130">
        <v>78.197898910000006</v>
      </c>
      <c r="K27" s="130">
        <v>419.60611058000001</v>
      </c>
      <c r="L27" s="130">
        <v>742.56540515999995</v>
      </c>
      <c r="M27" s="130">
        <v>196.83421221</v>
      </c>
      <c r="N27" s="130">
        <v>1.91508608</v>
      </c>
      <c r="O27" s="130">
        <v>24.48149759</v>
      </c>
      <c r="P27" s="130">
        <v>170.43762853999999</v>
      </c>
      <c r="Q27" s="130">
        <v>545.73119295000004</v>
      </c>
      <c r="R27" s="130">
        <v>18.636151160000001</v>
      </c>
      <c r="S27" s="130">
        <v>30.51133578</v>
      </c>
      <c r="T27" s="130">
        <v>496.58370601000001</v>
      </c>
      <c r="U27" s="130">
        <v>147.77042366000001</v>
      </c>
      <c r="V27" s="130">
        <v>970.69832919999999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2544.0791473999998</v>
      </c>
      <c r="C28" s="130">
        <v>1659.0440841100001</v>
      </c>
      <c r="D28" s="130">
        <v>1161.8782084100001</v>
      </c>
      <c r="E28" s="130">
        <v>536.13190750000001</v>
      </c>
      <c r="F28" s="130">
        <v>306.54130681999999</v>
      </c>
      <c r="G28" s="130">
        <v>319.20499409000001</v>
      </c>
      <c r="H28" s="130">
        <v>497.16587570000002</v>
      </c>
      <c r="I28" s="130">
        <v>13.467261540000001</v>
      </c>
      <c r="J28" s="130">
        <v>76.405331419999996</v>
      </c>
      <c r="K28" s="130">
        <v>407.29328274</v>
      </c>
      <c r="L28" s="130">
        <v>736.03395025999998</v>
      </c>
      <c r="M28" s="130">
        <v>197.46911713</v>
      </c>
      <c r="N28" s="130">
        <v>1.6288635300000001</v>
      </c>
      <c r="O28" s="130">
        <v>24.373359629999999</v>
      </c>
      <c r="P28" s="130">
        <v>171.46689397</v>
      </c>
      <c r="Q28" s="130">
        <v>538.56483313000001</v>
      </c>
      <c r="R28" s="130">
        <v>9.2692057600000002</v>
      </c>
      <c r="S28" s="130">
        <v>39.452050759999999</v>
      </c>
      <c r="T28" s="130">
        <v>489.84357661000001</v>
      </c>
      <c r="U28" s="130">
        <v>149.00111303</v>
      </c>
      <c r="V28" s="130">
        <v>955.09873355000002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2530.48614787</v>
      </c>
      <c r="C29" s="130">
        <v>1651.1827153900001</v>
      </c>
      <c r="D29" s="130">
        <v>1167.6598501000001</v>
      </c>
      <c r="E29" s="130">
        <v>538.87623984000004</v>
      </c>
      <c r="F29" s="130">
        <v>309.67335270000001</v>
      </c>
      <c r="G29" s="130">
        <v>319.11025755999998</v>
      </c>
      <c r="H29" s="130">
        <v>483.52286529000003</v>
      </c>
      <c r="I29" s="130">
        <v>13.48528115</v>
      </c>
      <c r="J29" s="130">
        <v>73.945801509999995</v>
      </c>
      <c r="K29" s="130">
        <v>396.09178263000001</v>
      </c>
      <c r="L29" s="130">
        <v>730.15742223999996</v>
      </c>
      <c r="M29" s="130">
        <v>199.01272624000001</v>
      </c>
      <c r="N29" s="130">
        <v>1.7876926500000001</v>
      </c>
      <c r="O29" s="130">
        <v>24.110130819999998</v>
      </c>
      <c r="P29" s="130">
        <v>173.11490276999999</v>
      </c>
      <c r="Q29" s="130">
        <v>531.14469599999995</v>
      </c>
      <c r="R29" s="130">
        <v>9.3069537600000007</v>
      </c>
      <c r="S29" s="130">
        <v>38.983161449999997</v>
      </c>
      <c r="T29" s="130">
        <v>482.85458079</v>
      </c>
      <c r="U29" s="130">
        <v>149.14601024000001</v>
      </c>
      <c r="V29" s="130">
        <v>936.71728275999999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2531.8881817000001</v>
      </c>
      <c r="C30" s="130">
        <v>1662.45092258</v>
      </c>
      <c r="D30" s="130">
        <v>1192.68805778</v>
      </c>
      <c r="E30" s="130">
        <v>551.25486215000001</v>
      </c>
      <c r="F30" s="130">
        <v>316.60815380999998</v>
      </c>
      <c r="G30" s="130">
        <v>324.82504182000002</v>
      </c>
      <c r="H30" s="130">
        <v>469.76286479999999</v>
      </c>
      <c r="I30" s="130">
        <v>13.774974569999999</v>
      </c>
      <c r="J30" s="130">
        <v>72.233236849999997</v>
      </c>
      <c r="K30" s="130">
        <v>383.75465337999998</v>
      </c>
      <c r="L30" s="130">
        <v>721.88386930000001</v>
      </c>
      <c r="M30" s="130">
        <v>198.69302463</v>
      </c>
      <c r="N30" s="130">
        <v>1.7915690399999999</v>
      </c>
      <c r="O30" s="130">
        <v>23.798165269999998</v>
      </c>
      <c r="P30" s="130">
        <v>173.10329032000001</v>
      </c>
      <c r="Q30" s="130">
        <v>523.19084467000005</v>
      </c>
      <c r="R30" s="130">
        <v>9.3411180700000003</v>
      </c>
      <c r="S30" s="130">
        <v>38.611546390000001</v>
      </c>
      <c r="T30" s="130">
        <v>475.23818021</v>
      </c>
      <c r="U30" s="130">
        <v>147.55338982000001</v>
      </c>
      <c r="V30" s="130">
        <v>931.24786931000006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2519.4167318899999</v>
      </c>
      <c r="C31" s="130">
        <v>1656.96908751</v>
      </c>
      <c r="D31" s="130">
        <v>1206.6211392800001</v>
      </c>
      <c r="E31" s="130">
        <v>554.50918048999995</v>
      </c>
      <c r="F31" s="130">
        <v>324.04251916999999</v>
      </c>
      <c r="G31" s="130">
        <v>328.06943962000003</v>
      </c>
      <c r="H31" s="130">
        <v>450.34794822999999</v>
      </c>
      <c r="I31" s="130">
        <v>11.323848720000001</v>
      </c>
      <c r="J31" s="130">
        <v>68.348083189999997</v>
      </c>
      <c r="K31" s="130">
        <v>370.67601631999997</v>
      </c>
      <c r="L31" s="130">
        <v>714.54572645999997</v>
      </c>
      <c r="M31" s="130">
        <v>199.95464663999999</v>
      </c>
      <c r="N31" s="130">
        <v>1.6937133600000001</v>
      </c>
      <c r="O31" s="130">
        <v>23.332060049999999</v>
      </c>
      <c r="P31" s="130">
        <v>174.92887322999999</v>
      </c>
      <c r="Q31" s="130">
        <v>514.59107982</v>
      </c>
      <c r="R31" s="130">
        <v>9.3616806599999993</v>
      </c>
      <c r="S31" s="130">
        <v>38.069249329999998</v>
      </c>
      <c r="T31" s="130">
        <v>467.16014983000002</v>
      </c>
      <c r="U31" s="130">
        <v>147.90191791999999</v>
      </c>
      <c r="V31" s="130">
        <v>890.45222967999996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2504.8536799200001</v>
      </c>
      <c r="C32" s="130">
        <v>1652.60391015</v>
      </c>
      <c r="D32" s="130">
        <v>1220.7794477499999</v>
      </c>
      <c r="E32" s="130">
        <v>561.28766914000005</v>
      </c>
      <c r="F32" s="130">
        <v>314.59863675000003</v>
      </c>
      <c r="G32" s="130">
        <v>344.89314186000001</v>
      </c>
      <c r="H32" s="130">
        <v>431.82446240000002</v>
      </c>
      <c r="I32" s="130">
        <v>13.9501835</v>
      </c>
      <c r="J32" s="130">
        <v>65.744594059999997</v>
      </c>
      <c r="K32" s="130">
        <v>352.12968483999998</v>
      </c>
      <c r="L32" s="130">
        <v>705.27592785000002</v>
      </c>
      <c r="M32" s="130">
        <v>199.10513055999999</v>
      </c>
      <c r="N32" s="130">
        <v>2.0057803299999999</v>
      </c>
      <c r="O32" s="130">
        <v>22.764300609999999</v>
      </c>
      <c r="P32" s="130">
        <v>174.33504962000001</v>
      </c>
      <c r="Q32" s="130">
        <v>506.17079729</v>
      </c>
      <c r="R32" s="130">
        <v>10.483292240000001</v>
      </c>
      <c r="S32" s="130">
        <v>38.003521769999999</v>
      </c>
      <c r="T32" s="130">
        <v>457.68398328000001</v>
      </c>
      <c r="U32" s="130">
        <v>146.97384192000001</v>
      </c>
      <c r="V32" s="130">
        <v>880.37798566000004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2490.0797946900002</v>
      </c>
      <c r="C33" s="130">
        <v>1643.2725212800001</v>
      </c>
      <c r="D33" s="130">
        <v>1221.1528514500001</v>
      </c>
      <c r="E33" s="130">
        <v>562.01504977000002</v>
      </c>
      <c r="F33" s="130">
        <v>330.84720569000001</v>
      </c>
      <c r="G33" s="130">
        <v>328.29059598999999</v>
      </c>
      <c r="H33" s="130">
        <v>422.11966983000002</v>
      </c>
      <c r="I33" s="130">
        <v>13.897410199999999</v>
      </c>
      <c r="J33" s="130">
        <v>67.812237379999999</v>
      </c>
      <c r="K33" s="130">
        <v>340.41002225</v>
      </c>
      <c r="L33" s="130">
        <v>696.97587339999995</v>
      </c>
      <c r="M33" s="130">
        <v>198.28705578</v>
      </c>
      <c r="N33" s="130">
        <v>2.0806683499999998</v>
      </c>
      <c r="O33" s="130">
        <v>22.77651771</v>
      </c>
      <c r="P33" s="130">
        <v>173.42986972</v>
      </c>
      <c r="Q33" s="130">
        <v>498.68881762000001</v>
      </c>
      <c r="R33" s="130">
        <v>10.59867933</v>
      </c>
      <c r="S33" s="130">
        <v>37.743542929999997</v>
      </c>
      <c r="T33" s="130">
        <v>450.34659535999998</v>
      </c>
      <c r="U33" s="130">
        <v>149.83140001000001</v>
      </c>
      <c r="V33" s="130">
        <v>898.57539630999997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2389.0122614000002</v>
      </c>
      <c r="C34" s="130">
        <v>1614.72618233</v>
      </c>
      <c r="D34" s="130">
        <v>1216.1849730599999</v>
      </c>
      <c r="E34" s="130">
        <v>561.36445802000003</v>
      </c>
      <c r="F34" s="130">
        <v>333.53757062</v>
      </c>
      <c r="G34" s="130">
        <v>321.28294441999998</v>
      </c>
      <c r="H34" s="130">
        <v>398.54120927000002</v>
      </c>
      <c r="I34" s="130">
        <v>10.38718272</v>
      </c>
      <c r="J34" s="130">
        <v>62.383608160000001</v>
      </c>
      <c r="K34" s="130">
        <v>325.77041838999997</v>
      </c>
      <c r="L34" s="130">
        <v>668.03307643999995</v>
      </c>
      <c r="M34" s="130">
        <v>194.80198621</v>
      </c>
      <c r="N34" s="130">
        <v>2.0399335199999999</v>
      </c>
      <c r="O34" s="130">
        <v>21.317778430000001</v>
      </c>
      <c r="P34" s="130">
        <v>171.44427425999999</v>
      </c>
      <c r="Q34" s="130">
        <v>473.23109023000001</v>
      </c>
      <c r="R34" s="130">
        <v>10.56214108</v>
      </c>
      <c r="S34" s="130">
        <v>36.429792740000003</v>
      </c>
      <c r="T34" s="130">
        <v>426.23915641000002</v>
      </c>
      <c r="U34" s="130">
        <v>106.25300263</v>
      </c>
      <c r="V34" s="130">
        <v>680.77117733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2359.9884456</v>
      </c>
      <c r="C35" s="130">
        <v>1614.5218403599999</v>
      </c>
      <c r="D35" s="130">
        <v>1222.21587899</v>
      </c>
      <c r="E35" s="130">
        <v>572.14012948000004</v>
      </c>
      <c r="F35" s="130">
        <v>335.64180034999998</v>
      </c>
      <c r="G35" s="130">
        <v>314.43394916</v>
      </c>
      <c r="H35" s="130">
        <v>392.30596136999998</v>
      </c>
      <c r="I35" s="130">
        <v>10.2544057</v>
      </c>
      <c r="J35" s="130">
        <v>61.733619560000001</v>
      </c>
      <c r="K35" s="130">
        <v>320.31793611000001</v>
      </c>
      <c r="L35" s="130">
        <v>647.06347651999999</v>
      </c>
      <c r="M35" s="130">
        <v>177.86536214</v>
      </c>
      <c r="N35" s="130">
        <v>2.09378397</v>
      </c>
      <c r="O35" s="130">
        <v>11.477888569999999</v>
      </c>
      <c r="P35" s="130">
        <v>164.29368959999999</v>
      </c>
      <c r="Q35" s="130">
        <v>469.19811437999999</v>
      </c>
      <c r="R35" s="130">
        <v>10.633611200000001</v>
      </c>
      <c r="S35" s="130">
        <v>36.331941639999997</v>
      </c>
      <c r="T35" s="130">
        <v>422.23256154000001</v>
      </c>
      <c r="U35" s="130">
        <v>98.403128719999998</v>
      </c>
      <c r="V35" s="130">
        <v>640.17779062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2348.4246677800002</v>
      </c>
      <c r="C36" s="130">
        <v>1604.8909481999999</v>
      </c>
      <c r="D36" s="130">
        <v>1222.9422377200001</v>
      </c>
      <c r="E36" s="130">
        <v>592.15906422</v>
      </c>
      <c r="F36" s="130">
        <v>326.04982237000002</v>
      </c>
      <c r="G36" s="130">
        <v>304.73335113000002</v>
      </c>
      <c r="H36" s="130">
        <v>381.94871047999999</v>
      </c>
      <c r="I36" s="130">
        <v>28.2511495</v>
      </c>
      <c r="J36" s="130">
        <v>49.273947450000001</v>
      </c>
      <c r="K36" s="130">
        <v>304.42361353000001</v>
      </c>
      <c r="L36" s="130">
        <v>643.09488052999995</v>
      </c>
      <c r="M36" s="130">
        <v>177.49058779999999</v>
      </c>
      <c r="N36" s="130">
        <v>10.273737949999999</v>
      </c>
      <c r="O36" s="130">
        <v>10.798487359999999</v>
      </c>
      <c r="P36" s="130">
        <v>156.41836248999999</v>
      </c>
      <c r="Q36" s="130">
        <v>465.60429273</v>
      </c>
      <c r="R36" s="130">
        <v>41.587234219999999</v>
      </c>
      <c r="S36" s="130">
        <v>23.53699898</v>
      </c>
      <c r="T36" s="130">
        <v>400.48005953000001</v>
      </c>
      <c r="U36" s="130">
        <v>100.43883905</v>
      </c>
      <c r="V36" s="130">
        <v>643.37699396999994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2344.2253967699999</v>
      </c>
      <c r="C37" s="130">
        <v>1603.93399477</v>
      </c>
      <c r="D37" s="130">
        <v>1228.5376002999999</v>
      </c>
      <c r="E37" s="130">
        <v>607.08711765999999</v>
      </c>
      <c r="F37" s="130">
        <v>320.08753660000002</v>
      </c>
      <c r="G37" s="130">
        <v>301.36294604</v>
      </c>
      <c r="H37" s="130">
        <v>375.39639447000002</v>
      </c>
      <c r="I37" s="130">
        <v>29.004514390000001</v>
      </c>
      <c r="J37" s="130">
        <v>47.854247559999997</v>
      </c>
      <c r="K37" s="130">
        <v>298.53763251999999</v>
      </c>
      <c r="L37" s="130">
        <v>637.11138882</v>
      </c>
      <c r="M37" s="130">
        <v>177.08276584000001</v>
      </c>
      <c r="N37" s="130">
        <v>10.41613708</v>
      </c>
      <c r="O37" s="130">
        <v>11.01053196</v>
      </c>
      <c r="P37" s="130">
        <v>155.6560968</v>
      </c>
      <c r="Q37" s="130">
        <v>460.02862298000002</v>
      </c>
      <c r="R37" s="130">
        <v>42.721420909999999</v>
      </c>
      <c r="S37" s="130">
        <v>23.294448540000001</v>
      </c>
      <c r="T37" s="130">
        <v>394.01275353</v>
      </c>
      <c r="U37" s="130">
        <v>103.18001318</v>
      </c>
      <c r="V37" s="130">
        <v>675.13632129999996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2372.83131323</v>
      </c>
      <c r="C38" s="130">
        <v>1629.4320786599999</v>
      </c>
      <c r="D38" s="130">
        <v>1260.2405523899999</v>
      </c>
      <c r="E38" s="130">
        <v>638.60294421000003</v>
      </c>
      <c r="F38" s="130">
        <v>321.89232822999998</v>
      </c>
      <c r="G38" s="130">
        <v>299.74527995</v>
      </c>
      <c r="H38" s="130">
        <v>369.19152627</v>
      </c>
      <c r="I38" s="130">
        <v>29.92017959</v>
      </c>
      <c r="J38" s="130">
        <v>46.894422079999998</v>
      </c>
      <c r="K38" s="130">
        <v>292.3769246</v>
      </c>
      <c r="L38" s="130">
        <v>632.90220111999997</v>
      </c>
      <c r="M38" s="130">
        <v>177.83557087</v>
      </c>
      <c r="N38" s="130">
        <v>10.51932553</v>
      </c>
      <c r="O38" s="130">
        <v>11.502302759999999</v>
      </c>
      <c r="P38" s="130">
        <v>155.81394258</v>
      </c>
      <c r="Q38" s="130">
        <v>455.06663025</v>
      </c>
      <c r="R38" s="130">
        <v>43.826274720000001</v>
      </c>
      <c r="S38" s="130">
        <v>23.282281860000001</v>
      </c>
      <c r="T38" s="130">
        <v>387.95807366999998</v>
      </c>
      <c r="U38" s="130">
        <v>110.49703345</v>
      </c>
      <c r="V38" s="130">
        <v>678.45319705999998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2346.8300847999999</v>
      </c>
      <c r="C39" s="130">
        <v>1617.0387511900001</v>
      </c>
      <c r="D39" s="130">
        <v>1266.1487878999999</v>
      </c>
      <c r="E39" s="130">
        <v>651.98871355000006</v>
      </c>
      <c r="F39" s="130">
        <v>320.32478092000002</v>
      </c>
      <c r="G39" s="130">
        <v>293.83529342999998</v>
      </c>
      <c r="H39" s="130">
        <v>350.88996329000003</v>
      </c>
      <c r="I39" s="130">
        <v>28.411835369999999</v>
      </c>
      <c r="J39" s="130">
        <v>40.658869950000003</v>
      </c>
      <c r="K39" s="130">
        <v>281.81925797000002</v>
      </c>
      <c r="L39" s="130">
        <v>623.08159145000002</v>
      </c>
      <c r="M39" s="130">
        <v>174.28082986000001</v>
      </c>
      <c r="N39" s="130">
        <v>11.001806050000001</v>
      </c>
      <c r="O39" s="130">
        <v>10.4735665</v>
      </c>
      <c r="P39" s="130">
        <v>152.80545731000001</v>
      </c>
      <c r="Q39" s="130">
        <v>448.80076158999998</v>
      </c>
      <c r="R39" s="130">
        <v>44.192605469999997</v>
      </c>
      <c r="S39" s="130">
        <v>23.142511899999999</v>
      </c>
      <c r="T39" s="130">
        <v>381.46564422</v>
      </c>
      <c r="U39" s="130">
        <v>106.70974216</v>
      </c>
      <c r="V39" s="130">
        <v>675.65528101999996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2339.0128577099999</v>
      </c>
      <c r="C40" s="130">
        <v>1610.2239905900001</v>
      </c>
      <c r="D40" s="130">
        <v>1267.0168681099999</v>
      </c>
      <c r="E40" s="130">
        <v>650.65414176000002</v>
      </c>
      <c r="F40" s="130">
        <v>318.98001386999999</v>
      </c>
      <c r="G40" s="130">
        <v>297.38271248000001</v>
      </c>
      <c r="H40" s="130">
        <v>343.20712248000001</v>
      </c>
      <c r="I40" s="130">
        <v>25.666477610000001</v>
      </c>
      <c r="J40" s="130">
        <v>40.380508689999999</v>
      </c>
      <c r="K40" s="130">
        <v>277.16013617999999</v>
      </c>
      <c r="L40" s="130">
        <v>620.36940773000003</v>
      </c>
      <c r="M40" s="130">
        <v>173.94698439000001</v>
      </c>
      <c r="N40" s="130">
        <v>10.739948569999999</v>
      </c>
      <c r="O40" s="130">
        <v>10.07515757</v>
      </c>
      <c r="P40" s="130">
        <v>153.13187825</v>
      </c>
      <c r="Q40" s="130">
        <v>446.42242334000002</v>
      </c>
      <c r="R40" s="130">
        <v>44.868994630000003</v>
      </c>
      <c r="S40" s="130">
        <v>23.16158317</v>
      </c>
      <c r="T40" s="130">
        <v>378.39184554000002</v>
      </c>
      <c r="U40" s="130">
        <v>108.41945939</v>
      </c>
      <c r="V40" s="130">
        <v>671.47097226000005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2332.6859921400001</v>
      </c>
      <c r="C41" s="130">
        <v>1610.04392297</v>
      </c>
      <c r="D41" s="130">
        <v>1276.2717745699999</v>
      </c>
      <c r="E41" s="130">
        <v>659.92728518000001</v>
      </c>
      <c r="F41" s="130">
        <v>320.65458961000002</v>
      </c>
      <c r="G41" s="130">
        <v>295.68989978000002</v>
      </c>
      <c r="H41" s="130">
        <v>333.77214839999999</v>
      </c>
      <c r="I41" s="130">
        <v>24.474333009999999</v>
      </c>
      <c r="J41" s="130">
        <v>39.332781269999998</v>
      </c>
      <c r="K41" s="130">
        <v>269.96503411999998</v>
      </c>
      <c r="L41" s="130">
        <v>614.37067911999998</v>
      </c>
      <c r="M41" s="130">
        <v>175.75814962000001</v>
      </c>
      <c r="N41" s="130">
        <v>11.32088165</v>
      </c>
      <c r="O41" s="130">
        <v>10.004885979999999</v>
      </c>
      <c r="P41" s="130">
        <v>154.43238199000001</v>
      </c>
      <c r="Q41" s="130">
        <v>438.61252949999999</v>
      </c>
      <c r="R41" s="130">
        <v>45.564089719999998</v>
      </c>
      <c r="S41" s="130">
        <v>21.386849990000002</v>
      </c>
      <c r="T41" s="130">
        <v>371.66158978999999</v>
      </c>
      <c r="U41" s="130">
        <v>108.27139004999999</v>
      </c>
      <c r="V41" s="130">
        <v>665.01916932999995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2357.5025115600001</v>
      </c>
      <c r="C42" s="130">
        <v>1635.4604433300001</v>
      </c>
      <c r="D42" s="130">
        <v>1306.4343819000001</v>
      </c>
      <c r="E42" s="130">
        <v>685.73652669000001</v>
      </c>
      <c r="F42" s="130">
        <v>324.91361632000002</v>
      </c>
      <c r="G42" s="130">
        <v>295.78423888999998</v>
      </c>
      <c r="H42" s="130">
        <v>329.02606143000003</v>
      </c>
      <c r="I42" s="130">
        <v>24.939277390000001</v>
      </c>
      <c r="J42" s="130">
        <v>38.488994550000001</v>
      </c>
      <c r="K42" s="130">
        <v>265.59778949000003</v>
      </c>
      <c r="L42" s="130">
        <v>610.46222469999998</v>
      </c>
      <c r="M42" s="130">
        <v>175.97706682</v>
      </c>
      <c r="N42" s="130">
        <v>11.38985503</v>
      </c>
      <c r="O42" s="130">
        <v>10.03228086</v>
      </c>
      <c r="P42" s="130">
        <v>154.55493093000001</v>
      </c>
      <c r="Q42" s="130">
        <v>434.48515787999997</v>
      </c>
      <c r="R42" s="130">
        <v>46.566968920000001</v>
      </c>
      <c r="S42" s="130">
        <v>21.617464009999999</v>
      </c>
      <c r="T42" s="130">
        <v>366.30072495000002</v>
      </c>
      <c r="U42" s="130">
        <v>111.57984353000001</v>
      </c>
      <c r="V42" s="130">
        <v>654.99528948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2352.8563134699998</v>
      </c>
      <c r="C43" s="130">
        <v>1639.8347676000001</v>
      </c>
      <c r="D43" s="130">
        <v>1317.04384476</v>
      </c>
      <c r="E43" s="130">
        <v>697.63241958000003</v>
      </c>
      <c r="F43" s="130">
        <v>329.60687891999999</v>
      </c>
      <c r="G43" s="130">
        <v>289.80454626</v>
      </c>
      <c r="H43" s="130">
        <v>322.79092284000001</v>
      </c>
      <c r="I43" s="130">
        <v>24.293873479999998</v>
      </c>
      <c r="J43" s="130">
        <v>37.41972603</v>
      </c>
      <c r="K43" s="130">
        <v>261.07732333000001</v>
      </c>
      <c r="L43" s="130">
        <v>597.00837850000005</v>
      </c>
      <c r="M43" s="130">
        <v>174.45811137999999</v>
      </c>
      <c r="N43" s="130">
        <v>11.42737086</v>
      </c>
      <c r="O43" s="130">
        <v>9.7924314199999998</v>
      </c>
      <c r="P43" s="130">
        <v>153.23830910000001</v>
      </c>
      <c r="Q43" s="130">
        <v>422.55026712</v>
      </c>
      <c r="R43" s="130">
        <v>39.576793549999998</v>
      </c>
      <c r="S43" s="130">
        <v>21.827137960000002</v>
      </c>
      <c r="T43" s="130">
        <v>361.14633560999999</v>
      </c>
      <c r="U43" s="130">
        <v>116.01316737000001</v>
      </c>
      <c r="V43" s="130">
        <v>659.15757514999996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2350.8746586299999</v>
      </c>
      <c r="C44" s="130">
        <v>1636.6641463599999</v>
      </c>
      <c r="D44" s="130">
        <v>1322.02032403</v>
      </c>
      <c r="E44" s="130">
        <v>704.93151988</v>
      </c>
      <c r="F44" s="130">
        <v>327.07522352000001</v>
      </c>
      <c r="G44" s="130">
        <v>290.01358062999998</v>
      </c>
      <c r="H44" s="130">
        <v>314.64382232999998</v>
      </c>
      <c r="I44" s="130">
        <v>24.570487490000001</v>
      </c>
      <c r="J44" s="130">
        <v>34.580033880000002</v>
      </c>
      <c r="K44" s="130">
        <v>255.49330096</v>
      </c>
      <c r="L44" s="130">
        <v>592.50806401</v>
      </c>
      <c r="M44" s="130">
        <v>174.25665411</v>
      </c>
      <c r="N44" s="130">
        <v>11.80295194</v>
      </c>
      <c r="O44" s="130">
        <v>9.4594970299999996</v>
      </c>
      <c r="P44" s="130">
        <v>152.99420513999999</v>
      </c>
      <c r="Q44" s="130">
        <v>418.2514099</v>
      </c>
      <c r="R44" s="130">
        <v>34.901003179999996</v>
      </c>
      <c r="S44" s="130">
        <v>21.79548235</v>
      </c>
      <c r="T44" s="130">
        <v>361.55492436999998</v>
      </c>
      <c r="U44" s="130">
        <v>121.70244826</v>
      </c>
      <c r="V44" s="130">
        <v>654.82663556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2309.8645054899998</v>
      </c>
      <c r="C45" s="130">
        <v>1603.71551514</v>
      </c>
      <c r="D45" s="130">
        <v>1312.46382027</v>
      </c>
      <c r="E45" s="130">
        <v>697.01112001000001</v>
      </c>
      <c r="F45" s="130">
        <v>329.70668881</v>
      </c>
      <c r="G45" s="130">
        <v>285.74601145000003</v>
      </c>
      <c r="H45" s="130">
        <v>291.25169486999999</v>
      </c>
      <c r="I45" s="130">
        <v>8.6592233899999993</v>
      </c>
      <c r="J45" s="130">
        <v>34.307406010000001</v>
      </c>
      <c r="K45" s="130">
        <v>248.28506547000001</v>
      </c>
      <c r="L45" s="130">
        <v>581.98659253000005</v>
      </c>
      <c r="M45" s="130">
        <v>172.19825122</v>
      </c>
      <c r="N45" s="130">
        <v>11.73660055</v>
      </c>
      <c r="O45" s="130">
        <v>9.3193469100000002</v>
      </c>
      <c r="P45" s="130">
        <v>151.14230376</v>
      </c>
      <c r="Q45" s="130">
        <v>409.78834131000002</v>
      </c>
      <c r="R45" s="130">
        <v>40.269252000000002</v>
      </c>
      <c r="S45" s="130">
        <v>21.690204909999999</v>
      </c>
      <c r="T45" s="130">
        <v>347.82888439999999</v>
      </c>
      <c r="U45" s="130">
        <v>124.16239782</v>
      </c>
      <c r="V45" s="130">
        <v>643.84425243999999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2300.8540196700001</v>
      </c>
      <c r="C46" s="130">
        <v>1592.5711607000001</v>
      </c>
      <c r="D46" s="130">
        <v>1310.46609384</v>
      </c>
      <c r="E46" s="130">
        <v>696.11088029999996</v>
      </c>
      <c r="F46" s="130">
        <v>329.38822703</v>
      </c>
      <c r="G46" s="130">
        <v>284.96698651000003</v>
      </c>
      <c r="H46" s="130">
        <v>282.10506686000002</v>
      </c>
      <c r="I46" s="130">
        <v>8.1256584499999995</v>
      </c>
      <c r="J46" s="130">
        <v>32.656033469999997</v>
      </c>
      <c r="K46" s="130">
        <v>241.32337494000001</v>
      </c>
      <c r="L46" s="130">
        <v>569.90693940999995</v>
      </c>
      <c r="M46" s="130">
        <v>170.78189355999999</v>
      </c>
      <c r="N46" s="130">
        <v>11.755166429999999</v>
      </c>
      <c r="O46" s="130">
        <v>9.5013443199999994</v>
      </c>
      <c r="P46" s="130">
        <v>149.52538281</v>
      </c>
      <c r="Q46" s="130">
        <v>399.12504584999999</v>
      </c>
      <c r="R46" s="130">
        <v>40.314791419999999</v>
      </c>
      <c r="S46" s="130">
        <v>21.728289149999998</v>
      </c>
      <c r="T46" s="130">
        <v>337.08196528000002</v>
      </c>
      <c r="U46" s="130">
        <v>138.37591956</v>
      </c>
      <c r="V46" s="130">
        <v>629.78135739000004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2274.2287298000001</v>
      </c>
      <c r="C47" s="130">
        <v>1607.91848086</v>
      </c>
      <c r="D47" s="130">
        <v>1325.6685116399999</v>
      </c>
      <c r="E47" s="130">
        <v>707.13599553999995</v>
      </c>
      <c r="F47" s="130">
        <v>332.67703383999998</v>
      </c>
      <c r="G47" s="130">
        <v>285.85548225999997</v>
      </c>
      <c r="H47" s="130">
        <v>282.24996922000003</v>
      </c>
      <c r="I47" s="130">
        <v>7.7753862199999997</v>
      </c>
      <c r="J47" s="130">
        <v>31.997478220000001</v>
      </c>
      <c r="K47" s="130">
        <v>242.47710477999999</v>
      </c>
      <c r="L47" s="130">
        <v>543.80848036999998</v>
      </c>
      <c r="M47" s="130">
        <v>169.16688690000001</v>
      </c>
      <c r="N47" s="130">
        <v>11.608423549999999</v>
      </c>
      <c r="O47" s="130">
        <v>10.61648647</v>
      </c>
      <c r="P47" s="130">
        <v>146.94197688</v>
      </c>
      <c r="Q47" s="130">
        <v>374.64159346999998</v>
      </c>
      <c r="R47" s="130">
        <v>39.625794200000001</v>
      </c>
      <c r="S47" s="130">
        <v>12.228338519999999</v>
      </c>
      <c r="T47" s="130">
        <v>322.78746074999998</v>
      </c>
      <c r="U47" s="130">
        <v>122.50176857</v>
      </c>
      <c r="V47" s="130">
        <v>600.70081162999998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2446.8581159099999</v>
      </c>
      <c r="C48" s="130">
        <v>1689.6303932400001</v>
      </c>
      <c r="D48" s="130">
        <v>1340.64755898</v>
      </c>
      <c r="E48" s="130">
        <v>720.77976235000006</v>
      </c>
      <c r="F48" s="130">
        <v>333.32002477999998</v>
      </c>
      <c r="G48" s="130">
        <v>286.54777185</v>
      </c>
      <c r="H48" s="130">
        <v>348.98283426</v>
      </c>
      <c r="I48" s="130">
        <v>9.7529050599999998</v>
      </c>
      <c r="J48" s="130">
        <v>40.094023989999997</v>
      </c>
      <c r="K48" s="130">
        <v>299.13590520999998</v>
      </c>
      <c r="L48" s="130">
        <v>627.49168767000003</v>
      </c>
      <c r="M48" s="130">
        <v>168.29545185999999</v>
      </c>
      <c r="N48" s="130">
        <v>6.1437108199999999</v>
      </c>
      <c r="O48" s="130">
        <v>27.351238420000001</v>
      </c>
      <c r="P48" s="130">
        <v>134.80050262</v>
      </c>
      <c r="Q48" s="130">
        <v>459.19623581000002</v>
      </c>
      <c r="R48" s="130">
        <v>32.506164630000001</v>
      </c>
      <c r="S48" s="130">
        <v>75.708568170000007</v>
      </c>
      <c r="T48" s="130">
        <v>350.98150300999998</v>
      </c>
      <c r="U48" s="130">
        <v>129.73603499999999</v>
      </c>
      <c r="V48" s="130">
        <v>676.92618707999998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2512.4652011799999</v>
      </c>
      <c r="C49" s="130">
        <v>1827.45182703</v>
      </c>
      <c r="D49" s="130">
        <v>1371.35924157</v>
      </c>
      <c r="E49" s="130">
        <v>756.31826591000004</v>
      </c>
      <c r="F49" s="130">
        <v>326.35944366000001</v>
      </c>
      <c r="G49" s="130">
        <v>288.681532</v>
      </c>
      <c r="H49" s="130">
        <v>456.09258546000001</v>
      </c>
      <c r="I49" s="130">
        <v>41.059600670000002</v>
      </c>
      <c r="J49" s="130">
        <v>43.584453770000003</v>
      </c>
      <c r="K49" s="130">
        <v>371.44853102000002</v>
      </c>
      <c r="L49" s="130">
        <v>560.57168382999998</v>
      </c>
      <c r="M49" s="130">
        <v>152.37666239999999</v>
      </c>
      <c r="N49" s="130">
        <v>5.9860610100000002</v>
      </c>
      <c r="O49" s="130">
        <v>10.10652378</v>
      </c>
      <c r="P49" s="130">
        <v>136.28407761</v>
      </c>
      <c r="Q49" s="130">
        <v>408.19502143</v>
      </c>
      <c r="R49" s="130">
        <v>27.577488930000001</v>
      </c>
      <c r="S49" s="130">
        <v>11.37439211</v>
      </c>
      <c r="T49" s="130">
        <v>369.24314039000001</v>
      </c>
      <c r="U49" s="130">
        <v>124.44169032000001</v>
      </c>
      <c r="V49" s="130">
        <v>707.00726992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2545.8163933400001</v>
      </c>
      <c r="C50" s="130">
        <v>1857.3313347599999</v>
      </c>
      <c r="D50" s="130">
        <v>1385.3556336700001</v>
      </c>
      <c r="E50" s="130">
        <v>777.64966670000001</v>
      </c>
      <c r="F50" s="130">
        <v>321.41908705999998</v>
      </c>
      <c r="G50" s="130">
        <v>286.28687990999998</v>
      </c>
      <c r="H50" s="130">
        <v>471.97570108999997</v>
      </c>
      <c r="I50" s="130">
        <v>41.139024210000002</v>
      </c>
      <c r="J50" s="130">
        <v>44.981877220000001</v>
      </c>
      <c r="K50" s="130">
        <v>385.85479966000003</v>
      </c>
      <c r="L50" s="130">
        <v>565.65120029000002</v>
      </c>
      <c r="M50" s="130">
        <v>146.71947170000001</v>
      </c>
      <c r="N50" s="130">
        <v>0.3648016</v>
      </c>
      <c r="O50" s="130">
        <v>15.70966881</v>
      </c>
      <c r="P50" s="130">
        <v>130.64500129000001</v>
      </c>
      <c r="Q50" s="130">
        <v>418.93172858999998</v>
      </c>
      <c r="R50" s="130">
        <v>8.0706325900000007</v>
      </c>
      <c r="S50" s="130">
        <v>35.929765869999997</v>
      </c>
      <c r="T50" s="130">
        <v>374.93133012999999</v>
      </c>
      <c r="U50" s="130">
        <v>122.83385828999999</v>
      </c>
      <c r="V50" s="130">
        <v>708.24629847000006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2551.6703247199998</v>
      </c>
      <c r="C51" s="130">
        <v>1757.8918674500001</v>
      </c>
      <c r="D51" s="130">
        <v>1356.63861716</v>
      </c>
      <c r="E51" s="130">
        <v>767.71208177999995</v>
      </c>
      <c r="F51" s="130">
        <v>315.85173541</v>
      </c>
      <c r="G51" s="130">
        <v>273.07479997000002</v>
      </c>
      <c r="H51" s="130">
        <v>401.25325028999998</v>
      </c>
      <c r="I51" s="130">
        <v>11.45081442</v>
      </c>
      <c r="J51" s="130">
        <v>46.477752170000002</v>
      </c>
      <c r="K51" s="130">
        <v>343.32468369999998</v>
      </c>
      <c r="L51" s="130">
        <v>674.73050351999996</v>
      </c>
      <c r="M51" s="130">
        <v>162.15160370000001</v>
      </c>
      <c r="N51" s="130">
        <v>5.97337045</v>
      </c>
      <c r="O51" s="130">
        <v>25.43773195</v>
      </c>
      <c r="P51" s="130">
        <v>130.74050130000001</v>
      </c>
      <c r="Q51" s="130">
        <v>512.57889981999995</v>
      </c>
      <c r="R51" s="130">
        <v>39.58052885</v>
      </c>
      <c r="S51" s="130">
        <v>78.408414219999997</v>
      </c>
      <c r="T51" s="130">
        <v>394.58995675</v>
      </c>
      <c r="U51" s="130">
        <v>119.04795375</v>
      </c>
      <c r="V51" s="130">
        <v>715.41972639000005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2502.17678591</v>
      </c>
      <c r="C52" s="130">
        <v>1722.88071784</v>
      </c>
      <c r="D52" s="130">
        <v>1339.2339583800001</v>
      </c>
      <c r="E52" s="130">
        <v>765.52558672999999</v>
      </c>
      <c r="F52" s="130">
        <v>304.53604411999999</v>
      </c>
      <c r="G52" s="130">
        <v>269.17232753000002</v>
      </c>
      <c r="H52" s="130">
        <v>383.64675946</v>
      </c>
      <c r="I52" s="130">
        <v>12.479346939999999</v>
      </c>
      <c r="J52" s="130">
        <v>43.188787060000003</v>
      </c>
      <c r="K52" s="130">
        <v>327.97862545999999</v>
      </c>
      <c r="L52" s="130">
        <v>665.53967071</v>
      </c>
      <c r="M52" s="130">
        <v>160.44266696</v>
      </c>
      <c r="N52" s="130">
        <v>11.35505876</v>
      </c>
      <c r="O52" s="130">
        <v>9.7195885200000003</v>
      </c>
      <c r="P52" s="130">
        <v>139.36801968</v>
      </c>
      <c r="Q52" s="130">
        <v>505.09700375</v>
      </c>
      <c r="R52" s="130">
        <v>59.985372470000001</v>
      </c>
      <c r="S52" s="130">
        <v>10.67942974</v>
      </c>
      <c r="T52" s="130">
        <v>434.43220153999999</v>
      </c>
      <c r="U52" s="130">
        <v>113.75639735999999</v>
      </c>
      <c r="V52" s="130">
        <v>674.41225625000004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2498.2727255200002</v>
      </c>
      <c r="C53" s="130">
        <v>1727.2798286300001</v>
      </c>
      <c r="D53" s="130">
        <v>1341.0120416</v>
      </c>
      <c r="E53" s="130">
        <v>786.17001948999996</v>
      </c>
      <c r="F53" s="130">
        <v>291.33752736999998</v>
      </c>
      <c r="G53" s="130">
        <v>263.50449473999998</v>
      </c>
      <c r="H53" s="130">
        <v>386.26778703000002</v>
      </c>
      <c r="I53" s="130">
        <v>14.46580739</v>
      </c>
      <c r="J53" s="130">
        <v>40.633748609999998</v>
      </c>
      <c r="K53" s="130">
        <v>331.16823103000002</v>
      </c>
      <c r="L53" s="130">
        <v>667.41757651</v>
      </c>
      <c r="M53" s="130">
        <v>154.76138689999999</v>
      </c>
      <c r="N53" s="130">
        <v>12.36393672</v>
      </c>
      <c r="O53" s="130">
        <v>5.3302202200000002</v>
      </c>
      <c r="P53" s="130">
        <v>137.06722995999999</v>
      </c>
      <c r="Q53" s="130">
        <v>512.65618960999996</v>
      </c>
      <c r="R53" s="130">
        <v>65.446556470000004</v>
      </c>
      <c r="S53" s="130">
        <v>10.821586290000001</v>
      </c>
      <c r="T53" s="130">
        <v>436.38804685000002</v>
      </c>
      <c r="U53" s="130">
        <v>103.57532037999999</v>
      </c>
      <c r="V53" s="130">
        <v>665.03141006999999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2606.59101478</v>
      </c>
      <c r="C54" s="130">
        <v>1783.9185209300001</v>
      </c>
      <c r="D54" s="130">
        <v>1348.68611796</v>
      </c>
      <c r="E54" s="130">
        <v>803.32338102999995</v>
      </c>
      <c r="F54" s="130">
        <v>285.71557147999999</v>
      </c>
      <c r="G54" s="130">
        <v>259.64716544999999</v>
      </c>
      <c r="H54" s="130">
        <v>435.23240297000001</v>
      </c>
      <c r="I54" s="130">
        <v>16.32520525</v>
      </c>
      <c r="J54" s="130">
        <v>43.325258890000001</v>
      </c>
      <c r="K54" s="130">
        <v>375.58193883000001</v>
      </c>
      <c r="L54" s="130">
        <v>714.34338264999997</v>
      </c>
      <c r="M54" s="130">
        <v>147.93895964999999</v>
      </c>
      <c r="N54" s="130">
        <v>11.58770977</v>
      </c>
      <c r="O54" s="130">
        <v>5.1247353799999997</v>
      </c>
      <c r="P54" s="130">
        <v>131.22651450000001</v>
      </c>
      <c r="Q54" s="130">
        <v>566.40442299999995</v>
      </c>
      <c r="R54" s="130">
        <v>70.98440051</v>
      </c>
      <c r="S54" s="130">
        <v>12.180554069999999</v>
      </c>
      <c r="T54" s="130">
        <v>483.23946841999998</v>
      </c>
      <c r="U54" s="130">
        <v>108.3291112</v>
      </c>
      <c r="V54" s="130">
        <v>719.47046243</v>
      </c>
      <c r="W54" s="130"/>
      <c r="X54" s="130"/>
      <c r="Y54" s="130"/>
      <c r="Z54" s="130"/>
      <c r="AA54" s="130"/>
      <c r="AB54" s="130"/>
    </row>
    <row r="55" spans="1:28" hidden="1" outlineLevel="1">
      <c r="A55" s="27">
        <v>41883</v>
      </c>
      <c r="B55" s="130">
        <v>2497.6207978799998</v>
      </c>
      <c r="C55" s="130">
        <v>1713.25313848</v>
      </c>
      <c r="D55" s="130">
        <v>1316.47409849</v>
      </c>
      <c r="E55" s="130">
        <v>780.81899453000005</v>
      </c>
      <c r="F55" s="130">
        <v>280.80207944</v>
      </c>
      <c r="G55" s="130">
        <v>254.85302451999999</v>
      </c>
      <c r="H55" s="130">
        <v>396.77903999</v>
      </c>
      <c r="I55" s="130">
        <v>16.046382000000001</v>
      </c>
      <c r="J55" s="130">
        <v>41.504822150000003</v>
      </c>
      <c r="K55" s="130">
        <v>339.22783584000001</v>
      </c>
      <c r="L55" s="130">
        <v>676.85611554000002</v>
      </c>
      <c r="M55" s="130">
        <v>147.71478472000001</v>
      </c>
      <c r="N55" s="130">
        <v>6.2926356400000003</v>
      </c>
      <c r="O55" s="130">
        <v>10.708466230000001</v>
      </c>
      <c r="P55" s="130">
        <v>130.71368285</v>
      </c>
      <c r="Q55" s="130">
        <v>529.14133082000001</v>
      </c>
      <c r="R55" s="130">
        <v>52.720183409999997</v>
      </c>
      <c r="S55" s="130">
        <v>25.514276049999999</v>
      </c>
      <c r="T55" s="130">
        <v>450.90687136000003</v>
      </c>
      <c r="U55" s="130">
        <v>107.51154386</v>
      </c>
      <c r="V55" s="130">
        <v>679.75476036999999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2453.0975769000001</v>
      </c>
      <c r="C56" s="130">
        <v>1692.27069465</v>
      </c>
      <c r="D56" s="130">
        <v>1300.9839467300001</v>
      </c>
      <c r="E56" s="130">
        <v>771.49537886999997</v>
      </c>
      <c r="F56" s="130">
        <v>277.81943310999998</v>
      </c>
      <c r="G56" s="130">
        <v>251.66913475000001</v>
      </c>
      <c r="H56" s="130">
        <v>391.28674791999998</v>
      </c>
      <c r="I56" s="130">
        <v>16.218662299999998</v>
      </c>
      <c r="J56" s="130">
        <v>43.134649949999996</v>
      </c>
      <c r="K56" s="130">
        <v>331.93343566999999</v>
      </c>
      <c r="L56" s="130">
        <v>656.65387623000004</v>
      </c>
      <c r="M56" s="130">
        <v>147.63118667000001</v>
      </c>
      <c r="N56" s="130">
        <v>12.248790659999999</v>
      </c>
      <c r="O56" s="130">
        <v>5.6234276200000002</v>
      </c>
      <c r="P56" s="130">
        <v>129.75896839000001</v>
      </c>
      <c r="Q56" s="130">
        <v>509.02268956</v>
      </c>
      <c r="R56" s="130">
        <v>78.388517519999994</v>
      </c>
      <c r="S56" s="130">
        <v>1.7345321</v>
      </c>
      <c r="T56" s="130">
        <v>428.89963993999999</v>
      </c>
      <c r="U56" s="130">
        <v>104.17300602</v>
      </c>
      <c r="V56" s="130">
        <v>707.53062265999995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2532.1579537900002</v>
      </c>
      <c r="C57" s="130">
        <v>1719.95617262</v>
      </c>
      <c r="D57" s="130">
        <v>1274.01001683</v>
      </c>
      <c r="E57" s="130">
        <v>754.70141153999998</v>
      </c>
      <c r="F57" s="130">
        <v>272.03674765</v>
      </c>
      <c r="G57" s="130">
        <v>247.27185764000001</v>
      </c>
      <c r="H57" s="130">
        <v>445.94615578999998</v>
      </c>
      <c r="I57" s="130">
        <v>18.724711289999998</v>
      </c>
      <c r="J57" s="130">
        <v>50.403884179999999</v>
      </c>
      <c r="K57" s="130">
        <v>376.81756031999998</v>
      </c>
      <c r="L57" s="130">
        <v>704.30263702000002</v>
      </c>
      <c r="M57" s="130">
        <v>144.79750457</v>
      </c>
      <c r="N57" s="130">
        <v>11.153981699999999</v>
      </c>
      <c r="O57" s="130">
        <v>4.9227051900000003</v>
      </c>
      <c r="P57" s="130">
        <v>128.72081768000001</v>
      </c>
      <c r="Q57" s="130">
        <v>559.50513245000002</v>
      </c>
      <c r="R57" s="130">
        <v>81.818770900000004</v>
      </c>
      <c r="S57" s="130">
        <v>1.86718523</v>
      </c>
      <c r="T57" s="130">
        <v>475.81917632</v>
      </c>
      <c r="U57" s="130">
        <v>107.89914415</v>
      </c>
      <c r="V57" s="130">
        <v>821.62813213000004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2561.9613388500002</v>
      </c>
      <c r="C58" s="130">
        <v>1741.0564710399999</v>
      </c>
      <c r="D58" s="130">
        <v>1295.26904977</v>
      </c>
      <c r="E58" s="130">
        <v>771.84691881000003</v>
      </c>
      <c r="F58" s="130">
        <v>268.43622221999999</v>
      </c>
      <c r="G58" s="130">
        <v>254.98590874000001</v>
      </c>
      <c r="H58" s="130">
        <v>445.78742126999998</v>
      </c>
      <c r="I58" s="130">
        <v>19.722633139999999</v>
      </c>
      <c r="J58" s="130">
        <v>51.803020979999999</v>
      </c>
      <c r="K58" s="130">
        <v>374.26176715000003</v>
      </c>
      <c r="L58" s="130">
        <v>722.16540306000002</v>
      </c>
      <c r="M58" s="130">
        <v>146.26688505999999</v>
      </c>
      <c r="N58" s="130">
        <v>11.32342706</v>
      </c>
      <c r="O58" s="130">
        <v>4.7212161699999999</v>
      </c>
      <c r="P58" s="130">
        <v>130.22224183</v>
      </c>
      <c r="Q58" s="130">
        <v>575.89851799999997</v>
      </c>
      <c r="R58" s="130">
        <v>88.956230790000006</v>
      </c>
      <c r="S58" s="130">
        <v>1.48557155</v>
      </c>
      <c r="T58" s="130">
        <v>485.45671565999999</v>
      </c>
      <c r="U58" s="130">
        <v>98.739464749999996</v>
      </c>
      <c r="V58" s="130">
        <v>865.68839423999998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2567.41400239</v>
      </c>
      <c r="C59" s="130">
        <v>1733.4515881299999</v>
      </c>
      <c r="D59" s="130">
        <v>1279.9607408500001</v>
      </c>
      <c r="E59" s="130">
        <v>758.53830919999996</v>
      </c>
      <c r="F59" s="130">
        <v>268.82943211999998</v>
      </c>
      <c r="G59" s="130">
        <v>252.59299952999999</v>
      </c>
      <c r="H59" s="130">
        <v>453.49084728000003</v>
      </c>
      <c r="I59" s="130">
        <v>20.185054969999999</v>
      </c>
      <c r="J59" s="130">
        <v>53.484867940000001</v>
      </c>
      <c r="K59" s="130">
        <v>379.82092437</v>
      </c>
      <c r="L59" s="130">
        <v>735.43322773</v>
      </c>
      <c r="M59" s="130">
        <v>145.34078489000001</v>
      </c>
      <c r="N59" s="130">
        <v>11.002941140000001</v>
      </c>
      <c r="O59" s="130">
        <v>4.42902796</v>
      </c>
      <c r="P59" s="130">
        <v>129.90881579000001</v>
      </c>
      <c r="Q59" s="130">
        <v>590.09244283999999</v>
      </c>
      <c r="R59" s="130">
        <v>90.210804530000004</v>
      </c>
      <c r="S59" s="130">
        <v>1.5378600200000001</v>
      </c>
      <c r="T59" s="130">
        <v>498.34377828999999</v>
      </c>
      <c r="U59" s="130">
        <v>98.529186530000004</v>
      </c>
      <c r="V59" s="130">
        <v>875.79465485000003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3345.6972636199998</v>
      </c>
      <c r="C60" s="130">
        <v>2119.9956041800001</v>
      </c>
      <c r="D60" s="130">
        <v>1280.96830432</v>
      </c>
      <c r="E60" s="130">
        <v>762.17140133999999</v>
      </c>
      <c r="F60" s="130">
        <v>267.10156274000002</v>
      </c>
      <c r="G60" s="130">
        <v>251.69534024000001</v>
      </c>
      <c r="H60" s="130">
        <v>839.02729985999997</v>
      </c>
      <c r="I60" s="130">
        <v>62.748916309999998</v>
      </c>
      <c r="J60" s="130">
        <v>92.936951820000004</v>
      </c>
      <c r="K60" s="130">
        <v>683.34143172999995</v>
      </c>
      <c r="L60" s="130">
        <v>1120.22859915</v>
      </c>
      <c r="M60" s="130">
        <v>147.49122697000001</v>
      </c>
      <c r="N60" s="130">
        <v>10.98525195</v>
      </c>
      <c r="O60" s="130">
        <v>4.4806449800000001</v>
      </c>
      <c r="P60" s="130">
        <v>132.02533004</v>
      </c>
      <c r="Q60" s="130">
        <v>972.73737217999997</v>
      </c>
      <c r="R60" s="130">
        <v>131.88683359000001</v>
      </c>
      <c r="S60" s="130">
        <v>2.5398497199999999</v>
      </c>
      <c r="T60" s="130">
        <v>838.31068887000004</v>
      </c>
      <c r="U60" s="130">
        <v>105.47306029000001</v>
      </c>
      <c r="V60" s="130">
        <v>1327.3652608800001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2995.4116482999998</v>
      </c>
      <c r="C61" s="130">
        <v>1900.04385387</v>
      </c>
      <c r="D61" s="130">
        <v>1251.4800998200001</v>
      </c>
      <c r="E61" s="130">
        <v>743.56418051000003</v>
      </c>
      <c r="F61" s="130">
        <v>260.54900592000001</v>
      </c>
      <c r="G61" s="130">
        <v>247.36691339000001</v>
      </c>
      <c r="H61" s="130">
        <v>648.56375404999994</v>
      </c>
      <c r="I61" s="130">
        <v>30.37734468</v>
      </c>
      <c r="J61" s="130">
        <v>72.342073159999998</v>
      </c>
      <c r="K61" s="130">
        <v>545.84433621000005</v>
      </c>
      <c r="L61" s="130">
        <v>997.95701878</v>
      </c>
      <c r="M61" s="130">
        <v>150.02244137</v>
      </c>
      <c r="N61" s="130">
        <v>11.248743989999999</v>
      </c>
      <c r="O61" s="130">
        <v>3.24195375</v>
      </c>
      <c r="P61" s="130">
        <v>135.53174362999999</v>
      </c>
      <c r="Q61" s="130">
        <v>847.93457740999997</v>
      </c>
      <c r="R61" s="130">
        <v>137.83040639999999</v>
      </c>
      <c r="S61" s="130">
        <v>1.7238789999999999</v>
      </c>
      <c r="T61" s="130">
        <v>708.38029200999995</v>
      </c>
      <c r="U61" s="130">
        <v>97.410775650000005</v>
      </c>
      <c r="V61" s="130">
        <v>1151.3085618800001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2822.5677408900001</v>
      </c>
      <c r="C62" s="130">
        <v>1833.38574025</v>
      </c>
      <c r="D62" s="130">
        <v>1257.22532396</v>
      </c>
      <c r="E62" s="130">
        <v>741.85402633000001</v>
      </c>
      <c r="F62" s="130">
        <v>258.78601877</v>
      </c>
      <c r="G62" s="130">
        <v>256.58527886000002</v>
      </c>
      <c r="H62" s="130">
        <v>576.16041628999994</v>
      </c>
      <c r="I62" s="130">
        <v>27.527604220000001</v>
      </c>
      <c r="J62" s="130">
        <v>65.086176969999997</v>
      </c>
      <c r="K62" s="130">
        <v>483.5466351</v>
      </c>
      <c r="L62" s="130">
        <v>895.63226040999996</v>
      </c>
      <c r="M62" s="130">
        <v>150.89875018999999</v>
      </c>
      <c r="N62" s="130">
        <v>11.263191689999999</v>
      </c>
      <c r="O62" s="130">
        <v>3.2996292</v>
      </c>
      <c r="P62" s="130">
        <v>136.3359293</v>
      </c>
      <c r="Q62" s="130">
        <v>744.73351021999997</v>
      </c>
      <c r="R62" s="130">
        <v>124.52672028000001</v>
      </c>
      <c r="S62" s="130">
        <v>1.63972304</v>
      </c>
      <c r="T62" s="130">
        <v>618.56706689999999</v>
      </c>
      <c r="U62" s="130">
        <v>93.549740229999998</v>
      </c>
      <c r="V62" s="130">
        <v>1032.02065404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2595.0508710300001</v>
      </c>
      <c r="C63" s="130">
        <v>1706.7217040999999</v>
      </c>
      <c r="D63" s="130">
        <v>1211.8024810899999</v>
      </c>
      <c r="E63" s="130">
        <v>732.81305675999999</v>
      </c>
      <c r="F63" s="130">
        <v>230.82558890000001</v>
      </c>
      <c r="G63" s="130">
        <v>248.16383543000001</v>
      </c>
      <c r="H63" s="130">
        <v>494.91922301</v>
      </c>
      <c r="I63" s="130">
        <v>23.916610380000002</v>
      </c>
      <c r="J63" s="130">
        <v>40.092736129999999</v>
      </c>
      <c r="K63" s="130">
        <v>430.9098765</v>
      </c>
      <c r="L63" s="130">
        <v>796.32248398000002</v>
      </c>
      <c r="M63" s="130">
        <v>137.57374748999999</v>
      </c>
      <c r="N63" s="130">
        <v>11.10137278</v>
      </c>
      <c r="O63" s="130">
        <v>2.4635898799999998</v>
      </c>
      <c r="P63" s="130">
        <v>124.00878483</v>
      </c>
      <c r="Q63" s="130">
        <v>658.74873649000006</v>
      </c>
      <c r="R63" s="130">
        <v>127.37170867</v>
      </c>
      <c r="S63" s="130">
        <v>1.0367538000000001</v>
      </c>
      <c r="T63" s="130">
        <v>530.34027402000004</v>
      </c>
      <c r="U63" s="130">
        <v>92.006682949999998</v>
      </c>
      <c r="V63" s="130">
        <v>994.58982428000002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2564.4630177899999</v>
      </c>
      <c r="C64" s="130">
        <v>1689.7957058699999</v>
      </c>
      <c r="D64" s="130">
        <v>1202.18206007</v>
      </c>
      <c r="E64" s="130">
        <v>727.53552017000004</v>
      </c>
      <c r="F64" s="130">
        <v>229.75719258000001</v>
      </c>
      <c r="G64" s="130">
        <v>244.88934732000001</v>
      </c>
      <c r="H64" s="130">
        <v>487.61364579999997</v>
      </c>
      <c r="I64" s="130">
        <v>24.16660658</v>
      </c>
      <c r="J64" s="130">
        <v>40.35720895</v>
      </c>
      <c r="K64" s="130">
        <v>423.08983026999999</v>
      </c>
      <c r="L64" s="130">
        <v>781.70229517999996</v>
      </c>
      <c r="M64" s="130">
        <v>137.95482776</v>
      </c>
      <c r="N64" s="130">
        <v>11.33119432</v>
      </c>
      <c r="O64" s="130">
        <v>2.37268809</v>
      </c>
      <c r="P64" s="130">
        <v>124.25094534999999</v>
      </c>
      <c r="Q64" s="130">
        <v>643.74746742000002</v>
      </c>
      <c r="R64" s="130">
        <v>123.86354952000001</v>
      </c>
      <c r="S64" s="130">
        <v>1.07135106</v>
      </c>
      <c r="T64" s="130">
        <v>518.81256684000004</v>
      </c>
      <c r="U64" s="130">
        <v>92.965016739999996</v>
      </c>
      <c r="V64" s="130">
        <v>974.23880634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2574.8926604899998</v>
      </c>
      <c r="C65" s="130">
        <v>1695.93689911</v>
      </c>
      <c r="D65" s="130">
        <v>1198.4983969</v>
      </c>
      <c r="E65" s="130">
        <v>726.28382419000002</v>
      </c>
      <c r="F65" s="130">
        <v>228.51211764000001</v>
      </c>
      <c r="G65" s="130">
        <v>243.70245507000001</v>
      </c>
      <c r="H65" s="130">
        <v>497.43850221000002</v>
      </c>
      <c r="I65" s="130">
        <v>25.013594990000001</v>
      </c>
      <c r="J65" s="130">
        <v>41.170333509999999</v>
      </c>
      <c r="K65" s="130">
        <v>431.25457370999999</v>
      </c>
      <c r="L65" s="130">
        <v>788.31958516999998</v>
      </c>
      <c r="M65" s="130">
        <v>137.53013103000001</v>
      </c>
      <c r="N65" s="130">
        <v>11.51965113</v>
      </c>
      <c r="O65" s="130">
        <v>2.0098779699999998</v>
      </c>
      <c r="P65" s="130">
        <v>124.00060193</v>
      </c>
      <c r="Q65" s="130">
        <v>650.78945413999998</v>
      </c>
      <c r="R65" s="130">
        <v>129.93889672</v>
      </c>
      <c r="S65" s="130">
        <v>1.12558889</v>
      </c>
      <c r="T65" s="130">
        <v>519.72496852999996</v>
      </c>
      <c r="U65" s="130">
        <v>90.636176210000002</v>
      </c>
      <c r="V65" s="130">
        <v>974.75219067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2533.4376802100001</v>
      </c>
      <c r="C66" s="130">
        <v>1680.8745290300001</v>
      </c>
      <c r="D66" s="130">
        <v>1195.85797329</v>
      </c>
      <c r="E66" s="130">
        <v>720.60072409999998</v>
      </c>
      <c r="F66" s="130">
        <v>231.79130605</v>
      </c>
      <c r="G66" s="130">
        <v>243.46594314000001</v>
      </c>
      <c r="H66" s="130">
        <v>485.01655574</v>
      </c>
      <c r="I66" s="130">
        <v>24.028576009999998</v>
      </c>
      <c r="J66" s="130">
        <v>40.42820528</v>
      </c>
      <c r="K66" s="130">
        <v>420.55977445000002</v>
      </c>
      <c r="L66" s="130">
        <v>765.13518346000001</v>
      </c>
      <c r="M66" s="130">
        <v>139.45250920000001</v>
      </c>
      <c r="N66" s="130">
        <v>11.66563363</v>
      </c>
      <c r="O66" s="130">
        <v>1.8306826300000001</v>
      </c>
      <c r="P66" s="130">
        <v>125.95619293999999</v>
      </c>
      <c r="Q66" s="130">
        <v>625.68267426</v>
      </c>
      <c r="R66" s="130">
        <v>130.26353297</v>
      </c>
      <c r="S66" s="130">
        <v>1.13216169</v>
      </c>
      <c r="T66" s="130">
        <v>494.2869796</v>
      </c>
      <c r="U66" s="130">
        <v>87.427967719999998</v>
      </c>
      <c r="V66" s="130">
        <v>942.59055942999998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2520.8597242400001</v>
      </c>
      <c r="C67" s="130">
        <v>1668.3595618899999</v>
      </c>
      <c r="D67" s="130">
        <v>1183.0895554799999</v>
      </c>
      <c r="E67" s="130">
        <v>715.00694778000002</v>
      </c>
      <c r="F67" s="130">
        <v>230.80084492</v>
      </c>
      <c r="G67" s="130">
        <v>237.28176278000001</v>
      </c>
      <c r="H67" s="130">
        <v>485.27000641000001</v>
      </c>
      <c r="I67" s="130">
        <v>23.687142009999999</v>
      </c>
      <c r="J67" s="130">
        <v>41.289624259999997</v>
      </c>
      <c r="K67" s="130">
        <v>420.29324014000002</v>
      </c>
      <c r="L67" s="130">
        <v>764.73013619999995</v>
      </c>
      <c r="M67" s="130">
        <v>141.96774938999999</v>
      </c>
      <c r="N67" s="130">
        <v>11.93538921</v>
      </c>
      <c r="O67" s="130">
        <v>2.4633394399999999</v>
      </c>
      <c r="P67" s="130">
        <v>127.56902074</v>
      </c>
      <c r="Q67" s="130">
        <v>622.76238680999995</v>
      </c>
      <c r="R67" s="130">
        <v>134.99269243000001</v>
      </c>
      <c r="S67" s="130">
        <v>1.0803434199999999</v>
      </c>
      <c r="T67" s="130">
        <v>486.68935096000001</v>
      </c>
      <c r="U67" s="130">
        <v>87.770026150000007</v>
      </c>
      <c r="V67" s="130">
        <v>940.60298275000002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2564.45832157</v>
      </c>
      <c r="C68" s="130">
        <v>1688.9519361099999</v>
      </c>
      <c r="D68" s="130">
        <v>1179.8213402199999</v>
      </c>
      <c r="E68" s="130">
        <v>704.96358678000001</v>
      </c>
      <c r="F68" s="130">
        <v>237.34822381000001</v>
      </c>
      <c r="G68" s="130">
        <v>237.50952963</v>
      </c>
      <c r="H68" s="130">
        <v>509.13059589</v>
      </c>
      <c r="I68" s="130">
        <v>25.380111880000001</v>
      </c>
      <c r="J68" s="130">
        <v>43.969721280000002</v>
      </c>
      <c r="K68" s="130">
        <v>439.78076272999999</v>
      </c>
      <c r="L68" s="130">
        <v>789.08247473999995</v>
      </c>
      <c r="M68" s="130">
        <v>144.73637488</v>
      </c>
      <c r="N68" s="130">
        <v>11.70328177</v>
      </c>
      <c r="O68" s="130">
        <v>2.4571113900000001</v>
      </c>
      <c r="P68" s="130">
        <v>130.57598171999999</v>
      </c>
      <c r="Q68" s="130">
        <v>644.34609985999998</v>
      </c>
      <c r="R68" s="130">
        <v>145.05743433000001</v>
      </c>
      <c r="S68" s="130">
        <v>1.1847852699999999</v>
      </c>
      <c r="T68" s="130">
        <v>498.10388025999998</v>
      </c>
      <c r="U68" s="130">
        <v>86.423910719999995</v>
      </c>
      <c r="V68" s="130">
        <v>969.14924923000001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2621.7249925199999</v>
      </c>
      <c r="C69" s="130">
        <v>1694.2487239</v>
      </c>
      <c r="D69" s="130">
        <v>1172.6285432300001</v>
      </c>
      <c r="E69" s="130">
        <v>691.92859609000004</v>
      </c>
      <c r="F69" s="130">
        <v>240.66543596</v>
      </c>
      <c r="G69" s="130">
        <v>240.03451118000001</v>
      </c>
      <c r="H69" s="130">
        <v>521.62018066999997</v>
      </c>
      <c r="I69" s="130">
        <v>26.53162816</v>
      </c>
      <c r="J69" s="130">
        <v>47.160654999999998</v>
      </c>
      <c r="K69" s="130">
        <v>447.92789750999998</v>
      </c>
      <c r="L69" s="130">
        <v>842.00081667999996</v>
      </c>
      <c r="M69" s="130">
        <v>146.89432074999999</v>
      </c>
      <c r="N69" s="130">
        <v>12.156619340000001</v>
      </c>
      <c r="O69" s="130">
        <v>2.40232723</v>
      </c>
      <c r="P69" s="130">
        <v>132.33537418</v>
      </c>
      <c r="Q69" s="130">
        <v>695.10649593000005</v>
      </c>
      <c r="R69" s="130">
        <v>160.89009540000001</v>
      </c>
      <c r="S69" s="130">
        <v>29.52405813</v>
      </c>
      <c r="T69" s="130">
        <v>504.69234239999997</v>
      </c>
      <c r="U69" s="130">
        <v>85.475451939999999</v>
      </c>
      <c r="V69" s="130">
        <v>984.55631167000001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2356.72385149</v>
      </c>
      <c r="C70" s="130">
        <v>1538.91586854</v>
      </c>
      <c r="D70" s="130">
        <v>1163.04224798</v>
      </c>
      <c r="E70" s="130">
        <v>696.16280105999999</v>
      </c>
      <c r="F70" s="130">
        <v>225.19833034999999</v>
      </c>
      <c r="G70" s="130">
        <v>241.68111657</v>
      </c>
      <c r="H70" s="130">
        <v>375.87362056000001</v>
      </c>
      <c r="I70" s="130">
        <v>12.369696980000001</v>
      </c>
      <c r="J70" s="130">
        <v>25.788851170000001</v>
      </c>
      <c r="K70" s="130">
        <v>337.71507241</v>
      </c>
      <c r="L70" s="130">
        <v>742.83253330000002</v>
      </c>
      <c r="M70" s="130">
        <v>151.84112235000001</v>
      </c>
      <c r="N70" s="130">
        <v>10.924689689999999</v>
      </c>
      <c r="O70" s="130">
        <v>2.28695132</v>
      </c>
      <c r="P70" s="130">
        <v>138.62948134000001</v>
      </c>
      <c r="Q70" s="130">
        <v>590.99141095000004</v>
      </c>
      <c r="R70" s="130">
        <v>163.93719607</v>
      </c>
      <c r="S70" s="130">
        <v>1.1811290000000001</v>
      </c>
      <c r="T70" s="130">
        <v>425.87308588000002</v>
      </c>
      <c r="U70" s="130">
        <v>74.975449650000002</v>
      </c>
      <c r="V70" s="130">
        <v>807.76034360999995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2383.5062658699999</v>
      </c>
      <c r="C71" s="130">
        <v>1544.2755342800001</v>
      </c>
      <c r="D71" s="130">
        <v>1150.3889668300001</v>
      </c>
      <c r="E71" s="130">
        <v>686.79423267000004</v>
      </c>
      <c r="F71" s="130">
        <v>224.66400698999999</v>
      </c>
      <c r="G71" s="130">
        <v>238.93072717000001</v>
      </c>
      <c r="H71" s="130">
        <v>393.88656744999997</v>
      </c>
      <c r="I71" s="130">
        <v>14.941218020000001</v>
      </c>
      <c r="J71" s="130">
        <v>26.926407050000002</v>
      </c>
      <c r="K71" s="130">
        <v>352.01894238</v>
      </c>
      <c r="L71" s="130">
        <v>762.04662097999994</v>
      </c>
      <c r="M71" s="130">
        <v>151.99531084</v>
      </c>
      <c r="N71" s="130">
        <v>11.22986738</v>
      </c>
      <c r="O71" s="130">
        <v>2.2491694099999999</v>
      </c>
      <c r="P71" s="130">
        <v>138.51627404999999</v>
      </c>
      <c r="Q71" s="130">
        <v>610.05131014000006</v>
      </c>
      <c r="R71" s="130">
        <v>191.11667238999999</v>
      </c>
      <c r="S71" s="130">
        <v>1.2499858399999999</v>
      </c>
      <c r="T71" s="130">
        <v>417.68465191000001</v>
      </c>
      <c r="U71" s="130">
        <v>77.184110610000005</v>
      </c>
      <c r="V71" s="130">
        <v>867.78528306999999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2459.95239171</v>
      </c>
      <c r="C72" s="130">
        <v>1577.6204797600001</v>
      </c>
      <c r="D72" s="130">
        <v>1163.8326692999999</v>
      </c>
      <c r="E72" s="130">
        <v>705.62703393000004</v>
      </c>
      <c r="F72" s="130">
        <v>220.59432387999999</v>
      </c>
      <c r="G72" s="130">
        <v>237.61131148999999</v>
      </c>
      <c r="H72" s="130">
        <v>413.78781046</v>
      </c>
      <c r="I72" s="130">
        <v>14.267464110000001</v>
      </c>
      <c r="J72" s="130">
        <v>29.069999710000001</v>
      </c>
      <c r="K72" s="130">
        <v>370.45034664000002</v>
      </c>
      <c r="L72" s="130">
        <v>802.78466427000001</v>
      </c>
      <c r="M72" s="130">
        <v>152.21292880999999</v>
      </c>
      <c r="N72" s="130">
        <v>11.48915547</v>
      </c>
      <c r="O72" s="130">
        <v>2.1410752099999999</v>
      </c>
      <c r="P72" s="130">
        <v>138.58269813000001</v>
      </c>
      <c r="Q72" s="130">
        <v>650.57173546000001</v>
      </c>
      <c r="R72" s="130">
        <v>197.74478583999999</v>
      </c>
      <c r="S72" s="130">
        <v>1.3201942799999999</v>
      </c>
      <c r="T72" s="130">
        <v>451.50675533999998</v>
      </c>
      <c r="U72" s="130">
        <v>79.547247679999998</v>
      </c>
      <c r="V72" s="130">
        <v>905.60581255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2404.92847441</v>
      </c>
      <c r="C73" s="130">
        <v>1561.6943050499999</v>
      </c>
      <c r="D73" s="130">
        <v>1167.3591258500001</v>
      </c>
      <c r="E73" s="130">
        <v>709.94048607000002</v>
      </c>
      <c r="F73" s="130">
        <v>222.92320050000001</v>
      </c>
      <c r="G73" s="130">
        <v>234.49543928</v>
      </c>
      <c r="H73" s="130">
        <v>394.33517920000003</v>
      </c>
      <c r="I73" s="130">
        <v>15.326524470000001</v>
      </c>
      <c r="J73" s="130">
        <v>28.241167340000001</v>
      </c>
      <c r="K73" s="130">
        <v>350.76748738999999</v>
      </c>
      <c r="L73" s="130">
        <v>772.08611610000003</v>
      </c>
      <c r="M73" s="130">
        <v>150.80888639</v>
      </c>
      <c r="N73" s="130">
        <v>2.04863339</v>
      </c>
      <c r="O73" s="130">
        <v>2.3557376200000002</v>
      </c>
      <c r="P73" s="130">
        <v>146.40451537999999</v>
      </c>
      <c r="Q73" s="130">
        <v>621.27722971000003</v>
      </c>
      <c r="R73" s="130">
        <v>86.912503200000003</v>
      </c>
      <c r="S73" s="130">
        <v>0.75823247000000005</v>
      </c>
      <c r="T73" s="130">
        <v>533.60649404000003</v>
      </c>
      <c r="U73" s="130">
        <v>71.148053259999998</v>
      </c>
      <c r="V73" s="130">
        <v>870.67753259999995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2325.6558282300002</v>
      </c>
      <c r="C74" s="130">
        <v>1506.4204128399999</v>
      </c>
      <c r="D74" s="130">
        <v>1129.9354503</v>
      </c>
      <c r="E74" s="130">
        <v>651.81915679999997</v>
      </c>
      <c r="F74" s="130">
        <v>248.78980161999999</v>
      </c>
      <c r="G74" s="130">
        <v>229.32649187999999</v>
      </c>
      <c r="H74" s="130">
        <v>376.48496254000003</v>
      </c>
      <c r="I74" s="130">
        <v>14.85589577</v>
      </c>
      <c r="J74" s="130">
        <v>26.753352289999999</v>
      </c>
      <c r="K74" s="130">
        <v>334.87571448</v>
      </c>
      <c r="L74" s="130">
        <v>748.15908672</v>
      </c>
      <c r="M74" s="130">
        <v>149.12255257000001</v>
      </c>
      <c r="N74" s="130">
        <v>1.9599061900000001</v>
      </c>
      <c r="O74" s="130">
        <v>2.2547339499999999</v>
      </c>
      <c r="P74" s="130">
        <v>144.90791243000001</v>
      </c>
      <c r="Q74" s="130">
        <v>599.03653414999997</v>
      </c>
      <c r="R74" s="130">
        <v>83.441562070000003</v>
      </c>
      <c r="S74" s="130">
        <v>0.72353087999999999</v>
      </c>
      <c r="T74" s="130">
        <v>514.87144120000005</v>
      </c>
      <c r="U74" s="130">
        <v>71.076328669999995</v>
      </c>
      <c r="V74" s="130">
        <v>862.81692840999995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2326.7886443000002</v>
      </c>
      <c r="C75" s="130">
        <v>1517.3029828799999</v>
      </c>
      <c r="D75" s="130">
        <v>1143.84601877</v>
      </c>
      <c r="E75" s="130">
        <v>684.73057621999999</v>
      </c>
      <c r="F75" s="130">
        <v>230.39500391000001</v>
      </c>
      <c r="G75" s="130">
        <v>228.72043864</v>
      </c>
      <c r="H75" s="130">
        <v>373.45696411</v>
      </c>
      <c r="I75" s="130">
        <v>14.716432080000001</v>
      </c>
      <c r="J75" s="130">
        <v>25.86942359</v>
      </c>
      <c r="K75" s="130">
        <v>332.87110844</v>
      </c>
      <c r="L75" s="130">
        <v>738.70035557000006</v>
      </c>
      <c r="M75" s="130">
        <v>146.35764114</v>
      </c>
      <c r="N75" s="130">
        <v>1.8627527100000001</v>
      </c>
      <c r="O75" s="130">
        <v>2.1372685100000002</v>
      </c>
      <c r="P75" s="130">
        <v>142.35761991999999</v>
      </c>
      <c r="Q75" s="130">
        <v>592.34271443</v>
      </c>
      <c r="R75" s="130">
        <v>83.868673939999994</v>
      </c>
      <c r="S75" s="130">
        <v>0.71802076999999997</v>
      </c>
      <c r="T75" s="130">
        <v>507.75601971999998</v>
      </c>
      <c r="U75" s="130">
        <v>70.78530585</v>
      </c>
      <c r="V75" s="130">
        <v>853.80555198000002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2320.5360038200001</v>
      </c>
      <c r="C76" s="130">
        <v>1513.8308660800001</v>
      </c>
      <c r="D76" s="130">
        <v>1146.31872819</v>
      </c>
      <c r="E76" s="130">
        <v>684.52627434999999</v>
      </c>
      <c r="F76" s="130">
        <v>235.73226503000001</v>
      </c>
      <c r="G76" s="130">
        <v>226.06018881</v>
      </c>
      <c r="H76" s="130">
        <v>367.51213789000002</v>
      </c>
      <c r="I76" s="130">
        <v>14.28801829</v>
      </c>
      <c r="J76" s="130">
        <v>25.61448145</v>
      </c>
      <c r="K76" s="130">
        <v>327.60963815000002</v>
      </c>
      <c r="L76" s="130">
        <v>733.27812644000005</v>
      </c>
      <c r="M76" s="130">
        <v>145.72492711000001</v>
      </c>
      <c r="N76" s="130">
        <v>1.8843162499999999</v>
      </c>
      <c r="O76" s="130">
        <v>2.3506140900000001</v>
      </c>
      <c r="P76" s="130">
        <v>141.48999677</v>
      </c>
      <c r="Q76" s="130">
        <v>587.55319932999998</v>
      </c>
      <c r="R76" s="130">
        <v>84.062431559999993</v>
      </c>
      <c r="S76" s="130">
        <v>0.70420543000000002</v>
      </c>
      <c r="T76" s="130">
        <v>502.78656233999999</v>
      </c>
      <c r="U76" s="130">
        <v>73.427011300000004</v>
      </c>
      <c r="V76" s="130">
        <v>798.70969020999996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2193.6393138600001</v>
      </c>
      <c r="C77" s="130">
        <v>1444.75898878</v>
      </c>
      <c r="D77" s="130">
        <v>1103.23584624</v>
      </c>
      <c r="E77" s="130">
        <v>666.59823878999998</v>
      </c>
      <c r="F77" s="130">
        <v>236.18615126</v>
      </c>
      <c r="G77" s="130">
        <v>200.45145618999999</v>
      </c>
      <c r="H77" s="130">
        <v>341.52314253999998</v>
      </c>
      <c r="I77" s="130">
        <v>14.27516606</v>
      </c>
      <c r="J77" s="130">
        <v>18.596934659999999</v>
      </c>
      <c r="K77" s="130">
        <v>308.65104181999999</v>
      </c>
      <c r="L77" s="130">
        <v>678.11115153000003</v>
      </c>
      <c r="M77" s="130">
        <v>119.41750143</v>
      </c>
      <c r="N77" s="130">
        <v>1.8018568399999999</v>
      </c>
      <c r="O77" s="130">
        <v>2.2263366800000002</v>
      </c>
      <c r="P77" s="130">
        <v>115.38930791</v>
      </c>
      <c r="Q77" s="130">
        <v>558.69365010000001</v>
      </c>
      <c r="R77" s="130">
        <v>81.259437930000004</v>
      </c>
      <c r="S77" s="130">
        <v>0.69763894999999998</v>
      </c>
      <c r="T77" s="130">
        <v>476.73657322000003</v>
      </c>
      <c r="U77" s="130">
        <v>70.769173550000005</v>
      </c>
      <c r="V77" s="130">
        <v>726.16984961000003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2268.23049158</v>
      </c>
      <c r="C78" s="130">
        <v>1502.72315129</v>
      </c>
      <c r="D78" s="130">
        <v>1151.05253092</v>
      </c>
      <c r="E78" s="130">
        <v>717.92135631999997</v>
      </c>
      <c r="F78" s="130">
        <v>234.39615140999999</v>
      </c>
      <c r="G78" s="130">
        <v>198.73502318999999</v>
      </c>
      <c r="H78" s="130">
        <v>351.67062036999999</v>
      </c>
      <c r="I78" s="130">
        <v>14.92364418</v>
      </c>
      <c r="J78" s="130">
        <v>19.25079208</v>
      </c>
      <c r="K78" s="130">
        <v>317.49618411</v>
      </c>
      <c r="L78" s="130">
        <v>694.51465205</v>
      </c>
      <c r="M78" s="130">
        <v>120.3860195</v>
      </c>
      <c r="N78" s="130">
        <v>2.7720310600000002</v>
      </c>
      <c r="O78" s="130">
        <v>2.49318046</v>
      </c>
      <c r="P78" s="130">
        <v>115.12080798</v>
      </c>
      <c r="Q78" s="130">
        <v>574.12863255000002</v>
      </c>
      <c r="R78" s="130">
        <v>86.221475949999999</v>
      </c>
      <c r="S78" s="130">
        <v>0.71645144000000005</v>
      </c>
      <c r="T78" s="130">
        <v>487.19070515999999</v>
      </c>
      <c r="U78" s="130">
        <v>70.992688240000007</v>
      </c>
      <c r="V78" s="130">
        <v>739.87567552999997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2245.5459232200001</v>
      </c>
      <c r="C79" s="130">
        <v>1485.2301787700001</v>
      </c>
      <c r="D79" s="130">
        <v>1136.19207792</v>
      </c>
      <c r="E79" s="130">
        <v>706.50282513000002</v>
      </c>
      <c r="F79" s="130">
        <v>232.98310476</v>
      </c>
      <c r="G79" s="130">
        <v>196.70614803000001</v>
      </c>
      <c r="H79" s="130">
        <v>349.03810084999998</v>
      </c>
      <c r="I79" s="130">
        <v>13.366189439999999</v>
      </c>
      <c r="J79" s="130">
        <v>19.504955020000001</v>
      </c>
      <c r="K79" s="130">
        <v>316.16695639</v>
      </c>
      <c r="L79" s="130">
        <v>691.31360949999998</v>
      </c>
      <c r="M79" s="130">
        <v>119.11128282999999</v>
      </c>
      <c r="N79" s="130">
        <v>2.2491690700000002</v>
      </c>
      <c r="O79" s="130">
        <v>2.48906421</v>
      </c>
      <c r="P79" s="130">
        <v>114.37304955</v>
      </c>
      <c r="Q79" s="130">
        <v>572.20232667000005</v>
      </c>
      <c r="R79" s="130">
        <v>87.061835709999997</v>
      </c>
      <c r="S79" s="130">
        <v>0.72370296999999995</v>
      </c>
      <c r="T79" s="130">
        <v>484.41678798999999</v>
      </c>
      <c r="U79" s="130">
        <v>69.002134949999999</v>
      </c>
      <c r="V79" s="130">
        <v>732.77637808999998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2214.7480856699999</v>
      </c>
      <c r="C80" s="130">
        <v>1471.59221871</v>
      </c>
      <c r="D80" s="130">
        <v>1132.0275689499999</v>
      </c>
      <c r="E80" s="130">
        <v>703.04891334000001</v>
      </c>
      <c r="F80" s="130">
        <v>236.06830525999999</v>
      </c>
      <c r="G80" s="130">
        <v>192.91035034999999</v>
      </c>
      <c r="H80" s="130">
        <v>339.56464976000001</v>
      </c>
      <c r="I80" s="130">
        <v>12.880673099999999</v>
      </c>
      <c r="J80" s="130">
        <v>19.052895929999998</v>
      </c>
      <c r="K80" s="130">
        <v>307.63108073000001</v>
      </c>
      <c r="L80" s="130">
        <v>676.00701862999995</v>
      </c>
      <c r="M80" s="130">
        <v>117.85343172</v>
      </c>
      <c r="N80" s="130">
        <v>2.1213854200000002</v>
      </c>
      <c r="O80" s="130">
        <v>2.3681286899999998</v>
      </c>
      <c r="P80" s="130">
        <v>113.36391761</v>
      </c>
      <c r="Q80" s="130">
        <v>558.15358690999994</v>
      </c>
      <c r="R80" s="130">
        <v>85.524395029999994</v>
      </c>
      <c r="S80" s="130">
        <v>0.71208634999999998</v>
      </c>
      <c r="T80" s="130">
        <v>471.91710553000001</v>
      </c>
      <c r="U80" s="130">
        <v>67.148848330000007</v>
      </c>
      <c r="V80" s="130">
        <v>712.57202500000005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2205.89035384</v>
      </c>
      <c r="C81" s="130">
        <v>1472.0806177699999</v>
      </c>
      <c r="D81" s="130">
        <v>1134.2076629999999</v>
      </c>
      <c r="E81" s="130">
        <v>700.89234887999999</v>
      </c>
      <c r="F81" s="130">
        <v>243.68006897999999</v>
      </c>
      <c r="G81" s="130">
        <v>189.63524513999999</v>
      </c>
      <c r="H81" s="130">
        <v>337.87295476999998</v>
      </c>
      <c r="I81" s="130">
        <v>12.946694340000001</v>
      </c>
      <c r="J81" s="130">
        <v>18.712812410000002</v>
      </c>
      <c r="K81" s="130">
        <v>306.21344801999999</v>
      </c>
      <c r="L81" s="130">
        <v>669.2350854</v>
      </c>
      <c r="M81" s="130">
        <v>117.37199563999999</v>
      </c>
      <c r="N81" s="130">
        <v>2.2995815899999998</v>
      </c>
      <c r="O81" s="130">
        <v>1.6220135200000001</v>
      </c>
      <c r="P81" s="130">
        <v>113.45040053</v>
      </c>
      <c r="Q81" s="130">
        <v>551.86308975999998</v>
      </c>
      <c r="R81" s="130">
        <v>85.790943249999998</v>
      </c>
      <c r="S81" s="130">
        <v>1.5204827599999999</v>
      </c>
      <c r="T81" s="130">
        <v>464.55166374999999</v>
      </c>
      <c r="U81" s="130">
        <v>64.574650669999997</v>
      </c>
      <c r="V81" s="130">
        <v>707.45029174000001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2230.4031382799999</v>
      </c>
      <c r="C82" s="130">
        <v>1467.5914007399999</v>
      </c>
      <c r="D82" s="130">
        <v>1115.6068679699999</v>
      </c>
      <c r="E82" s="130">
        <v>690.82912089000001</v>
      </c>
      <c r="F82" s="130">
        <v>237.78485018999999</v>
      </c>
      <c r="G82" s="130">
        <v>186.99289689</v>
      </c>
      <c r="H82" s="130">
        <v>351.98453276999999</v>
      </c>
      <c r="I82" s="130">
        <v>13.66032264</v>
      </c>
      <c r="J82" s="130">
        <v>19.807512549999998</v>
      </c>
      <c r="K82" s="130">
        <v>318.51669758000003</v>
      </c>
      <c r="L82" s="130">
        <v>693.62667422000004</v>
      </c>
      <c r="M82" s="130">
        <v>116.79215849000001</v>
      </c>
      <c r="N82" s="130">
        <v>5.3450564399999996</v>
      </c>
      <c r="O82" s="130">
        <v>1.6439427</v>
      </c>
      <c r="P82" s="130">
        <v>109.80315935</v>
      </c>
      <c r="Q82" s="130">
        <v>576.83451573000002</v>
      </c>
      <c r="R82" s="130">
        <v>116.73047754</v>
      </c>
      <c r="S82" s="130">
        <v>1.6169361799999999</v>
      </c>
      <c r="T82" s="130">
        <v>458.48710201</v>
      </c>
      <c r="U82" s="130">
        <v>69.185063319999998</v>
      </c>
      <c r="V82" s="130">
        <v>728.17098282999996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2246.0723011300001</v>
      </c>
      <c r="C83" s="130">
        <v>1489.3245696399999</v>
      </c>
      <c r="D83" s="130">
        <v>1139.9902733399999</v>
      </c>
      <c r="E83" s="130">
        <v>712.63229538999997</v>
      </c>
      <c r="F83" s="130">
        <v>244.23901556999999</v>
      </c>
      <c r="G83" s="130">
        <v>183.11896238</v>
      </c>
      <c r="H83" s="130">
        <v>349.33429630000001</v>
      </c>
      <c r="I83" s="130">
        <v>13.73088252</v>
      </c>
      <c r="J83" s="130">
        <v>19.862748679999999</v>
      </c>
      <c r="K83" s="130">
        <v>315.7406651</v>
      </c>
      <c r="L83" s="130">
        <v>684.63471756000001</v>
      </c>
      <c r="M83" s="130">
        <v>114.52802127</v>
      </c>
      <c r="N83" s="130">
        <v>5.4975643700000001</v>
      </c>
      <c r="O83" s="130">
        <v>1.5494114299999999</v>
      </c>
      <c r="P83" s="130">
        <v>107.48104547</v>
      </c>
      <c r="Q83" s="130">
        <v>570.10669628999995</v>
      </c>
      <c r="R83" s="130">
        <v>116.0233214</v>
      </c>
      <c r="S83" s="130">
        <v>1.6144623899999999</v>
      </c>
      <c r="T83" s="130">
        <v>452.46891249999999</v>
      </c>
      <c r="U83" s="130">
        <v>72.113013929999994</v>
      </c>
      <c r="V83" s="130">
        <v>677.90674453999998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2324.9965045600002</v>
      </c>
      <c r="C84" s="130">
        <v>1580.43074942</v>
      </c>
      <c r="D84" s="130">
        <v>1238.7031743</v>
      </c>
      <c r="E84" s="130">
        <v>813.31688689999999</v>
      </c>
      <c r="F84" s="130">
        <v>242.89526488000001</v>
      </c>
      <c r="G84" s="130">
        <v>182.49102252</v>
      </c>
      <c r="H84" s="130">
        <v>341.72757511999998</v>
      </c>
      <c r="I84" s="130">
        <v>13.688480439999999</v>
      </c>
      <c r="J84" s="130">
        <v>19.788438710000001</v>
      </c>
      <c r="K84" s="130">
        <v>308.25065597000003</v>
      </c>
      <c r="L84" s="130">
        <v>672.52757234000001</v>
      </c>
      <c r="M84" s="130">
        <v>114.78659842</v>
      </c>
      <c r="N84" s="130">
        <v>5.5178683599999996</v>
      </c>
      <c r="O84" s="130">
        <v>1.91298558</v>
      </c>
      <c r="P84" s="130">
        <v>107.35574448</v>
      </c>
      <c r="Q84" s="130">
        <v>557.74097391999999</v>
      </c>
      <c r="R84" s="130">
        <v>122.91598555</v>
      </c>
      <c r="S84" s="130">
        <v>1.6122492399999999</v>
      </c>
      <c r="T84" s="130">
        <v>433.21273912999999</v>
      </c>
      <c r="U84" s="130">
        <v>72.038182800000001</v>
      </c>
      <c r="V84" s="130">
        <v>654.47822378000001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2407.17746842</v>
      </c>
      <c r="C85" s="130">
        <v>1669.7194335500001</v>
      </c>
      <c r="D85" s="130">
        <v>1332.92160143</v>
      </c>
      <c r="E85" s="130">
        <v>875.06193484000005</v>
      </c>
      <c r="F85" s="130">
        <v>266.48586151000001</v>
      </c>
      <c r="G85" s="130">
        <v>191.37380508000001</v>
      </c>
      <c r="H85" s="130">
        <v>336.79783212000001</v>
      </c>
      <c r="I85" s="130">
        <v>1.6456291700000001</v>
      </c>
      <c r="J85" s="130">
        <v>31.781920299999999</v>
      </c>
      <c r="K85" s="130">
        <v>303.37028264999998</v>
      </c>
      <c r="L85" s="130">
        <v>661.03334090999999</v>
      </c>
      <c r="M85" s="130">
        <v>111.39767861</v>
      </c>
      <c r="N85" s="130">
        <v>0.31250428000000002</v>
      </c>
      <c r="O85" s="130">
        <v>2.4827714400000001</v>
      </c>
      <c r="P85" s="130">
        <v>108.60240288999999</v>
      </c>
      <c r="Q85" s="130">
        <v>549.63566230000004</v>
      </c>
      <c r="R85" s="130">
        <v>76.814473530000001</v>
      </c>
      <c r="S85" s="130">
        <v>5.87863895</v>
      </c>
      <c r="T85" s="130">
        <v>466.94254982000001</v>
      </c>
      <c r="U85" s="130">
        <v>76.424693959999999</v>
      </c>
      <c r="V85" s="130">
        <v>677.99195164000002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2402.6522806600001</v>
      </c>
      <c r="C86" s="130">
        <v>1677.4372637199999</v>
      </c>
      <c r="D86" s="130">
        <v>1348.15285894</v>
      </c>
      <c r="E86" s="130">
        <v>879.38028899000005</v>
      </c>
      <c r="F86" s="130">
        <v>275.10233694999999</v>
      </c>
      <c r="G86" s="130">
        <v>193.670233</v>
      </c>
      <c r="H86" s="130">
        <v>329.28440477999999</v>
      </c>
      <c r="I86" s="130">
        <v>1.6386548400000001</v>
      </c>
      <c r="J86" s="130">
        <v>29.373220960000001</v>
      </c>
      <c r="K86" s="130">
        <v>298.27252898</v>
      </c>
      <c r="L86" s="130">
        <v>644.28941538000004</v>
      </c>
      <c r="M86" s="130">
        <v>111.68425440999999</v>
      </c>
      <c r="N86" s="130">
        <v>2.5444504299999999</v>
      </c>
      <c r="O86" s="130">
        <v>2.4680595799999998</v>
      </c>
      <c r="P86" s="130">
        <v>106.67174439999999</v>
      </c>
      <c r="Q86" s="130">
        <v>532.60516097000004</v>
      </c>
      <c r="R86" s="130">
        <v>99.085703460000005</v>
      </c>
      <c r="S86" s="130">
        <v>5.7915494399999998</v>
      </c>
      <c r="T86" s="130">
        <v>427.72790807000001</v>
      </c>
      <c r="U86" s="130">
        <v>80.925601560000004</v>
      </c>
      <c r="V86" s="130">
        <v>636.06813700999999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2413.8229373999998</v>
      </c>
      <c r="C87" s="130">
        <v>1718.0036393800001</v>
      </c>
      <c r="D87" s="130">
        <v>1392.4965633300001</v>
      </c>
      <c r="E87" s="130">
        <v>916.40291748000004</v>
      </c>
      <c r="F87" s="130">
        <v>280.03657691000001</v>
      </c>
      <c r="G87" s="130">
        <v>196.05706893999999</v>
      </c>
      <c r="H87" s="130">
        <v>325.50707605000002</v>
      </c>
      <c r="I87" s="130">
        <v>1.62394759</v>
      </c>
      <c r="J87" s="130">
        <v>29.241061590000001</v>
      </c>
      <c r="K87" s="130">
        <v>294.64206687000001</v>
      </c>
      <c r="L87" s="130">
        <v>616.09455623999997</v>
      </c>
      <c r="M87" s="130">
        <v>111.82029222</v>
      </c>
      <c r="N87" s="130">
        <v>2.54597556</v>
      </c>
      <c r="O87" s="130">
        <v>2.52143315</v>
      </c>
      <c r="P87" s="130">
        <v>106.75288351</v>
      </c>
      <c r="Q87" s="130">
        <v>504.27426401999998</v>
      </c>
      <c r="R87" s="130">
        <v>75.521288609999999</v>
      </c>
      <c r="S87" s="130">
        <v>5.7569459199999997</v>
      </c>
      <c r="T87" s="130">
        <v>422.99602949000001</v>
      </c>
      <c r="U87" s="130">
        <v>79.724741780000002</v>
      </c>
      <c r="V87" s="130">
        <v>603.98212875000002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2428.9907079200002</v>
      </c>
      <c r="C88" s="130">
        <v>1742.35636985</v>
      </c>
      <c r="D88" s="130">
        <v>1420.4816536000001</v>
      </c>
      <c r="E88" s="130">
        <v>855.98996255999998</v>
      </c>
      <c r="F88" s="130">
        <v>369.07653734000002</v>
      </c>
      <c r="G88" s="130">
        <v>195.41515369999999</v>
      </c>
      <c r="H88" s="130">
        <v>321.87471625000001</v>
      </c>
      <c r="I88" s="130">
        <v>1.59472094</v>
      </c>
      <c r="J88" s="130">
        <v>28.588874619999999</v>
      </c>
      <c r="K88" s="130">
        <v>291.69112068999999</v>
      </c>
      <c r="L88" s="130">
        <v>607.84580141000004</v>
      </c>
      <c r="M88" s="130">
        <v>111.28340286</v>
      </c>
      <c r="N88" s="130">
        <v>2.1393623800000001</v>
      </c>
      <c r="O88" s="130">
        <v>2.4762174199999998</v>
      </c>
      <c r="P88" s="130">
        <v>106.66782306</v>
      </c>
      <c r="Q88" s="130">
        <v>496.56239855000001</v>
      </c>
      <c r="R88" s="130">
        <v>74.882032719999998</v>
      </c>
      <c r="S88" s="130">
        <v>5.7089488499999996</v>
      </c>
      <c r="T88" s="130">
        <v>415.97141698000001</v>
      </c>
      <c r="U88" s="130">
        <v>78.788536660000005</v>
      </c>
      <c r="V88" s="130">
        <v>598.83717788000001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2446.6905965400001</v>
      </c>
      <c r="C89" s="130">
        <v>1765.22390036</v>
      </c>
      <c r="D89" s="130">
        <v>1449.6754147500001</v>
      </c>
      <c r="E89" s="130">
        <v>925.59688867</v>
      </c>
      <c r="F89" s="130">
        <v>327.09412376</v>
      </c>
      <c r="G89" s="130">
        <v>196.98440231999999</v>
      </c>
      <c r="H89" s="130">
        <v>315.54848561</v>
      </c>
      <c r="I89" s="130">
        <v>1.6026852599999999</v>
      </c>
      <c r="J89" s="130">
        <v>27.069180830000001</v>
      </c>
      <c r="K89" s="130">
        <v>286.87661952000002</v>
      </c>
      <c r="L89" s="130">
        <v>598.68953296999996</v>
      </c>
      <c r="M89" s="130">
        <v>110.99453964999999</v>
      </c>
      <c r="N89" s="130">
        <v>0.31290630000000003</v>
      </c>
      <c r="O89" s="130">
        <v>2.3140800499999998</v>
      </c>
      <c r="P89" s="130">
        <v>108.3675533</v>
      </c>
      <c r="Q89" s="130">
        <v>487.69499331999998</v>
      </c>
      <c r="R89" s="130">
        <v>51.637848490000003</v>
      </c>
      <c r="S89" s="130">
        <v>5.67791464</v>
      </c>
      <c r="T89" s="130">
        <v>430.37923018999999</v>
      </c>
      <c r="U89" s="130">
        <v>82.777163209999998</v>
      </c>
      <c r="V89" s="130">
        <v>582.29757173999997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2514.3400552799999</v>
      </c>
      <c r="C90" s="130">
        <v>1839.3696832200001</v>
      </c>
      <c r="D90" s="130">
        <v>1528.60280111</v>
      </c>
      <c r="E90" s="130">
        <v>989.92250221999996</v>
      </c>
      <c r="F90" s="130">
        <v>341.92975654000003</v>
      </c>
      <c r="G90" s="130">
        <v>196.75054234999999</v>
      </c>
      <c r="H90" s="130">
        <v>310.76688210999998</v>
      </c>
      <c r="I90" s="130">
        <v>1.5777434299999999</v>
      </c>
      <c r="J90" s="130">
        <v>26.791690580000001</v>
      </c>
      <c r="K90" s="130">
        <v>282.39744810000002</v>
      </c>
      <c r="L90" s="130">
        <v>586.76175736000005</v>
      </c>
      <c r="M90" s="130">
        <v>111.45825815000001</v>
      </c>
      <c r="N90" s="130">
        <v>1.16819323</v>
      </c>
      <c r="O90" s="130">
        <v>2.4226640700000002</v>
      </c>
      <c r="P90" s="130">
        <v>107.86740085</v>
      </c>
      <c r="Q90" s="130">
        <v>475.30349920999998</v>
      </c>
      <c r="R90" s="130">
        <v>50.959600719999997</v>
      </c>
      <c r="S90" s="130">
        <v>5.6104724499999996</v>
      </c>
      <c r="T90" s="130">
        <v>418.73342603999998</v>
      </c>
      <c r="U90" s="130">
        <v>88.208614699999998</v>
      </c>
      <c r="V90" s="130">
        <v>541.37357691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2588.7345062700001</v>
      </c>
      <c r="C91" s="130">
        <v>1891.6022784100001</v>
      </c>
      <c r="D91" s="130">
        <v>1571.00796046</v>
      </c>
      <c r="E91" s="130">
        <v>1015.1274526</v>
      </c>
      <c r="F91" s="130">
        <v>359.62783827999999</v>
      </c>
      <c r="G91" s="130">
        <v>196.25266958</v>
      </c>
      <c r="H91" s="130">
        <v>320.59431795</v>
      </c>
      <c r="I91" s="130">
        <v>1.6290557999999999</v>
      </c>
      <c r="J91" s="130">
        <v>27.703729119999998</v>
      </c>
      <c r="K91" s="130">
        <v>291.26153303000001</v>
      </c>
      <c r="L91" s="130">
        <v>600.03183582999998</v>
      </c>
      <c r="M91" s="130">
        <v>110.01137608000001</v>
      </c>
      <c r="N91" s="130">
        <v>0.31310774000000002</v>
      </c>
      <c r="O91" s="130">
        <v>2.3875832400000001</v>
      </c>
      <c r="P91" s="130">
        <v>107.3106851</v>
      </c>
      <c r="Q91" s="130">
        <v>490.02045974999999</v>
      </c>
      <c r="R91" s="130">
        <v>52.867464120000001</v>
      </c>
      <c r="S91" s="130">
        <v>5.8160856699999997</v>
      </c>
      <c r="T91" s="130">
        <v>431.33690996000001</v>
      </c>
      <c r="U91" s="130">
        <v>97.100392029999995</v>
      </c>
      <c r="V91" s="130">
        <v>529.18595020999999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2625.1052159300002</v>
      </c>
      <c r="C92" s="130">
        <v>1930.21844814</v>
      </c>
      <c r="D92" s="130">
        <v>1607.90809104</v>
      </c>
      <c r="E92" s="130">
        <v>1058.20948825</v>
      </c>
      <c r="F92" s="130">
        <v>346.23852590000001</v>
      </c>
      <c r="G92" s="130">
        <v>203.46007689000001</v>
      </c>
      <c r="H92" s="130">
        <v>322.31035709999998</v>
      </c>
      <c r="I92" s="130">
        <v>1.65165085</v>
      </c>
      <c r="J92" s="130">
        <v>27.890042350000002</v>
      </c>
      <c r="K92" s="130">
        <v>292.76866389999998</v>
      </c>
      <c r="L92" s="130">
        <v>598.80230840000002</v>
      </c>
      <c r="M92" s="130">
        <v>110.25772302999999</v>
      </c>
      <c r="N92" s="130">
        <v>0.31313985</v>
      </c>
      <c r="O92" s="130">
        <v>2.3529917299999998</v>
      </c>
      <c r="P92" s="130">
        <v>107.59159145</v>
      </c>
      <c r="Q92" s="130">
        <v>488.54458536999999</v>
      </c>
      <c r="R92" s="130">
        <v>53.484125759999998</v>
      </c>
      <c r="S92" s="130">
        <v>5.8815044299999997</v>
      </c>
      <c r="T92" s="130">
        <v>429.17895518</v>
      </c>
      <c r="U92" s="130">
        <v>96.084459390000006</v>
      </c>
      <c r="V92" s="130">
        <v>530.46005205999995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2642.6026199299999</v>
      </c>
      <c r="C93" s="130">
        <v>1950.1779274600001</v>
      </c>
      <c r="D93" s="130">
        <v>1642.7233724499999</v>
      </c>
      <c r="E93" s="130">
        <v>1084.2689292699999</v>
      </c>
      <c r="F93" s="130">
        <v>354.01894861</v>
      </c>
      <c r="G93" s="130">
        <v>204.43549457</v>
      </c>
      <c r="H93" s="130">
        <v>307.45455500999998</v>
      </c>
      <c r="I93" s="130">
        <v>1.64834382</v>
      </c>
      <c r="J93" s="130">
        <v>27.161450739999999</v>
      </c>
      <c r="K93" s="130">
        <v>278.64476044999998</v>
      </c>
      <c r="L93" s="130">
        <v>590.64652462000004</v>
      </c>
      <c r="M93" s="130">
        <v>109.87109254000001</v>
      </c>
      <c r="N93" s="130">
        <v>0.31317092000000002</v>
      </c>
      <c r="O93" s="130">
        <v>2.3175544700000001</v>
      </c>
      <c r="P93" s="130">
        <v>107.24036715</v>
      </c>
      <c r="Q93" s="130">
        <v>480.77543207999997</v>
      </c>
      <c r="R93" s="130">
        <v>53.868808739999999</v>
      </c>
      <c r="S93" s="130">
        <v>5.9283591299999996</v>
      </c>
      <c r="T93" s="130">
        <v>420.97826421000002</v>
      </c>
      <c r="U93" s="130">
        <v>101.77816785</v>
      </c>
      <c r="V93" s="130">
        <v>519.50247588000002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2827.92218628</v>
      </c>
      <c r="C94" s="130">
        <v>2026.0102198899999</v>
      </c>
      <c r="D94" s="130">
        <v>1704.5119242799999</v>
      </c>
      <c r="E94" s="130">
        <v>957.70673107000005</v>
      </c>
      <c r="F94" s="130">
        <v>541.70256422</v>
      </c>
      <c r="G94" s="130">
        <v>205.10262899</v>
      </c>
      <c r="H94" s="130">
        <v>321.49829561000001</v>
      </c>
      <c r="I94" s="130">
        <v>1.75326425</v>
      </c>
      <c r="J94" s="130">
        <v>31.649948479999999</v>
      </c>
      <c r="K94" s="130">
        <v>288.09508288000001</v>
      </c>
      <c r="L94" s="130">
        <v>682.66547635999996</v>
      </c>
      <c r="M94" s="130">
        <v>112.76287861</v>
      </c>
      <c r="N94" s="130">
        <v>0.14298938999999999</v>
      </c>
      <c r="O94" s="130">
        <v>3.2482871499999999</v>
      </c>
      <c r="P94" s="130">
        <v>109.37160206999999</v>
      </c>
      <c r="Q94" s="130">
        <v>569.90259775000004</v>
      </c>
      <c r="R94" s="130">
        <v>56.025089370000003</v>
      </c>
      <c r="S94" s="130">
        <v>6.4505077799999997</v>
      </c>
      <c r="T94" s="130">
        <v>507.42700059999999</v>
      </c>
      <c r="U94" s="130">
        <v>119.24649003</v>
      </c>
      <c r="V94" s="130">
        <v>530.76380600000005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2792.6326416900001</v>
      </c>
      <c r="C95" s="130">
        <v>2124.20015276</v>
      </c>
      <c r="D95" s="130">
        <v>1770.22712086</v>
      </c>
      <c r="E95" s="130">
        <v>1180.74590369</v>
      </c>
      <c r="F95" s="130">
        <v>370.40585632</v>
      </c>
      <c r="G95" s="130">
        <v>219.07536085000001</v>
      </c>
      <c r="H95" s="130">
        <v>353.97303190000002</v>
      </c>
      <c r="I95" s="130">
        <v>11.040452800000001</v>
      </c>
      <c r="J95" s="130">
        <v>28.183765640000001</v>
      </c>
      <c r="K95" s="130">
        <v>314.74881346000001</v>
      </c>
      <c r="L95" s="130">
        <v>543.93798293999998</v>
      </c>
      <c r="M95" s="130">
        <v>96.674697050000006</v>
      </c>
      <c r="N95" s="130">
        <v>1.4318118</v>
      </c>
      <c r="O95" s="130">
        <v>2.2586399699999999</v>
      </c>
      <c r="P95" s="130">
        <v>92.984245279999996</v>
      </c>
      <c r="Q95" s="130">
        <v>447.26328589000002</v>
      </c>
      <c r="R95" s="130">
        <v>65.348061619999996</v>
      </c>
      <c r="S95" s="130">
        <v>5.1497343999999998</v>
      </c>
      <c r="T95" s="130">
        <v>376.76548987000001</v>
      </c>
      <c r="U95" s="130">
        <v>124.49450598999999</v>
      </c>
      <c r="V95" s="130">
        <v>544.26842959999999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2772.71250091</v>
      </c>
      <c r="C96" s="130">
        <v>2108.5153798000001</v>
      </c>
      <c r="D96" s="130">
        <v>1770.1212466699999</v>
      </c>
      <c r="E96" s="130">
        <v>1189.8353606600001</v>
      </c>
      <c r="F96" s="130">
        <v>371.64512716000002</v>
      </c>
      <c r="G96" s="130">
        <v>208.64075885</v>
      </c>
      <c r="H96" s="130">
        <v>338.39413313</v>
      </c>
      <c r="I96" s="130">
        <v>1.64254488</v>
      </c>
      <c r="J96" s="130">
        <v>34.281275270000002</v>
      </c>
      <c r="K96" s="130">
        <v>302.47031298000002</v>
      </c>
      <c r="L96" s="130">
        <v>535.78758785000002</v>
      </c>
      <c r="M96" s="130">
        <v>108.53755479</v>
      </c>
      <c r="N96" s="130">
        <v>0.31034293000000002</v>
      </c>
      <c r="O96" s="130">
        <v>3.8991809100000001</v>
      </c>
      <c r="P96" s="130">
        <v>104.32803095</v>
      </c>
      <c r="Q96" s="130">
        <v>427.25003306000002</v>
      </c>
      <c r="R96" s="130">
        <v>60.192966499999997</v>
      </c>
      <c r="S96" s="130">
        <v>6.5511568899999997</v>
      </c>
      <c r="T96" s="130">
        <v>360.50590966999999</v>
      </c>
      <c r="U96" s="130">
        <v>128.40953325999999</v>
      </c>
      <c r="V96" s="130">
        <v>567.49614681000003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2814.39600634</v>
      </c>
      <c r="C97" s="130">
        <v>2138.75789308</v>
      </c>
      <c r="D97" s="130">
        <v>1807.85925352</v>
      </c>
      <c r="E97" s="130">
        <v>1218.60672671</v>
      </c>
      <c r="F97" s="130">
        <v>379.15490513999998</v>
      </c>
      <c r="G97" s="130">
        <v>210.09762167</v>
      </c>
      <c r="H97" s="130">
        <v>330.89863955999999</v>
      </c>
      <c r="I97" s="130">
        <v>1.6151120699999999</v>
      </c>
      <c r="J97" s="130">
        <v>32.402560170000001</v>
      </c>
      <c r="K97" s="130">
        <v>296.88096732000002</v>
      </c>
      <c r="L97" s="130">
        <v>525.84413784000003</v>
      </c>
      <c r="M97" s="130">
        <v>109.42756355</v>
      </c>
      <c r="N97" s="130">
        <v>0.31034314000000002</v>
      </c>
      <c r="O97" s="130">
        <v>4.68179284</v>
      </c>
      <c r="P97" s="130">
        <v>104.43542757</v>
      </c>
      <c r="Q97" s="130">
        <v>416.41657429000003</v>
      </c>
      <c r="R97" s="130">
        <v>59.633791430000002</v>
      </c>
      <c r="S97" s="130">
        <v>6.46153727</v>
      </c>
      <c r="T97" s="130">
        <v>350.32124558999999</v>
      </c>
      <c r="U97" s="130">
        <v>149.79397542000001</v>
      </c>
      <c r="V97" s="130">
        <v>559.10996201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2840.3030100400001</v>
      </c>
      <c r="C98" s="130">
        <v>2164.7466299500002</v>
      </c>
      <c r="D98" s="130">
        <v>1837.76019679</v>
      </c>
      <c r="E98" s="130">
        <v>1237.0099078600001</v>
      </c>
      <c r="F98" s="130">
        <v>386.03924326999999</v>
      </c>
      <c r="G98" s="130">
        <v>214.71104566</v>
      </c>
      <c r="H98" s="130">
        <v>326.98643315999999</v>
      </c>
      <c r="I98" s="130">
        <v>1.44301079</v>
      </c>
      <c r="J98" s="130">
        <v>31.796849179999999</v>
      </c>
      <c r="K98" s="130">
        <v>293.74657318999999</v>
      </c>
      <c r="L98" s="130">
        <v>520.09618422999995</v>
      </c>
      <c r="M98" s="130">
        <v>110.16765706</v>
      </c>
      <c r="N98" s="130">
        <v>0.31034328</v>
      </c>
      <c r="O98" s="130">
        <v>4.9001304499999998</v>
      </c>
      <c r="P98" s="130">
        <v>104.95718333000001</v>
      </c>
      <c r="Q98" s="130">
        <v>409.92852717</v>
      </c>
      <c r="R98" s="130">
        <v>59.254344869999997</v>
      </c>
      <c r="S98" s="130">
        <v>6.3174762199999996</v>
      </c>
      <c r="T98" s="130">
        <v>344.35670607999998</v>
      </c>
      <c r="U98" s="130">
        <v>155.46019586</v>
      </c>
      <c r="V98" s="130">
        <v>541.87477503000002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2904.1379654299999</v>
      </c>
      <c r="C99" s="130">
        <v>2242.2761723799999</v>
      </c>
      <c r="D99" s="130">
        <v>1914.4094577200001</v>
      </c>
      <c r="E99" s="130">
        <v>1283.9128630800001</v>
      </c>
      <c r="F99" s="130">
        <v>413.99167394</v>
      </c>
      <c r="G99" s="130">
        <v>216.50492070000001</v>
      </c>
      <c r="H99" s="130">
        <v>327.86671466000001</v>
      </c>
      <c r="I99" s="130">
        <v>1.43527706</v>
      </c>
      <c r="J99" s="130">
        <v>31.79304608</v>
      </c>
      <c r="K99" s="130">
        <v>294.63839152000003</v>
      </c>
      <c r="L99" s="130">
        <v>513.99505024999996</v>
      </c>
      <c r="M99" s="130">
        <v>111.12788157</v>
      </c>
      <c r="N99" s="130">
        <v>0.29715878000000001</v>
      </c>
      <c r="O99" s="130">
        <v>4.9094578499999999</v>
      </c>
      <c r="P99" s="130">
        <v>105.92126494</v>
      </c>
      <c r="Q99" s="130">
        <v>402.86716868000002</v>
      </c>
      <c r="R99" s="130">
        <v>59.376504259999997</v>
      </c>
      <c r="S99" s="130">
        <v>6.2803564999999999</v>
      </c>
      <c r="T99" s="130">
        <v>337.21030791999999</v>
      </c>
      <c r="U99" s="130">
        <v>147.8667428</v>
      </c>
      <c r="V99" s="130">
        <v>543.04141370000002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2903.0382261899999</v>
      </c>
      <c r="C100" s="130">
        <v>2238.8839447700002</v>
      </c>
      <c r="D100" s="130">
        <v>1921.01359572</v>
      </c>
      <c r="E100" s="130">
        <v>1280.86561852</v>
      </c>
      <c r="F100" s="130">
        <v>420.16326572000003</v>
      </c>
      <c r="G100" s="130">
        <v>219.98471147999999</v>
      </c>
      <c r="H100" s="130">
        <v>317.87034905000002</v>
      </c>
      <c r="I100" s="130">
        <v>1.4909038800000001</v>
      </c>
      <c r="J100" s="130">
        <v>32.016021649999999</v>
      </c>
      <c r="K100" s="130">
        <v>284.36342352000003</v>
      </c>
      <c r="L100" s="130">
        <v>512.95327411000005</v>
      </c>
      <c r="M100" s="130">
        <v>111.91325938</v>
      </c>
      <c r="N100" s="130">
        <v>0.28037559000000001</v>
      </c>
      <c r="O100" s="130">
        <v>5.40049519</v>
      </c>
      <c r="P100" s="130">
        <v>106.23238859999999</v>
      </c>
      <c r="Q100" s="130">
        <v>401.04001473</v>
      </c>
      <c r="R100" s="130">
        <v>59.821975070000001</v>
      </c>
      <c r="S100" s="130">
        <v>6.3004087899999996</v>
      </c>
      <c r="T100" s="130">
        <v>334.91763086999998</v>
      </c>
      <c r="U100" s="130">
        <v>151.20100730999999</v>
      </c>
      <c r="V100" s="130">
        <v>540.94174487999999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2950.5921033899999</v>
      </c>
      <c r="C101" s="130">
        <v>2288.3142307899998</v>
      </c>
      <c r="D101" s="130">
        <v>1971.3902376999999</v>
      </c>
      <c r="E101" s="130">
        <v>1316.1554283099999</v>
      </c>
      <c r="F101" s="130">
        <v>434.09476532000002</v>
      </c>
      <c r="G101" s="130">
        <v>221.14004406999999</v>
      </c>
      <c r="H101" s="130">
        <v>316.92399309000001</v>
      </c>
      <c r="I101" s="130">
        <v>1.5098820100000001</v>
      </c>
      <c r="J101" s="130">
        <v>32.009922449999998</v>
      </c>
      <c r="K101" s="130">
        <v>283.40418863000002</v>
      </c>
      <c r="L101" s="130">
        <v>521.85956063000003</v>
      </c>
      <c r="M101" s="130">
        <v>118.74820927</v>
      </c>
      <c r="N101" s="130">
        <v>0.28037584999999998</v>
      </c>
      <c r="O101" s="130">
        <v>5.6693729599999996</v>
      </c>
      <c r="P101" s="130">
        <v>112.79846046</v>
      </c>
      <c r="Q101" s="130">
        <v>403.11135136000001</v>
      </c>
      <c r="R101" s="130">
        <v>61.457279610000001</v>
      </c>
      <c r="S101" s="130">
        <v>6.0215299199999999</v>
      </c>
      <c r="T101" s="130">
        <v>335.63254182999998</v>
      </c>
      <c r="U101" s="130">
        <v>140.41831196999999</v>
      </c>
      <c r="V101" s="130">
        <v>542.61592122000002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3251.2242700699999</v>
      </c>
      <c r="C102" s="130">
        <v>2383.53227732</v>
      </c>
      <c r="D102" s="130">
        <v>2044.79638316</v>
      </c>
      <c r="E102" s="130">
        <v>1374.0042647800001</v>
      </c>
      <c r="F102" s="130">
        <v>450.37849735999998</v>
      </c>
      <c r="G102" s="130">
        <v>220.41362101999999</v>
      </c>
      <c r="H102" s="130">
        <v>338.73589415999999</v>
      </c>
      <c r="I102" s="130">
        <v>1.5686314299999999</v>
      </c>
      <c r="J102" s="130">
        <v>37.162314449999997</v>
      </c>
      <c r="K102" s="130">
        <v>300.00494828000001</v>
      </c>
      <c r="L102" s="130">
        <v>723.76912823999999</v>
      </c>
      <c r="M102" s="130">
        <v>128.88605146</v>
      </c>
      <c r="N102" s="130">
        <v>0.28037571</v>
      </c>
      <c r="O102" s="130">
        <v>6.62406761</v>
      </c>
      <c r="P102" s="130">
        <v>121.98160814000001</v>
      </c>
      <c r="Q102" s="130">
        <v>594.88307678000001</v>
      </c>
      <c r="R102" s="130">
        <v>65.320763790000001</v>
      </c>
      <c r="S102" s="130">
        <v>6.3728942200000001</v>
      </c>
      <c r="T102" s="130">
        <v>523.18941876999997</v>
      </c>
      <c r="U102" s="130">
        <v>143.92286451000001</v>
      </c>
      <c r="V102" s="130">
        <v>639.01898351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3271.3356171700002</v>
      </c>
      <c r="C103" s="130">
        <v>2403.2513680400002</v>
      </c>
      <c r="D103" s="130">
        <v>2064.99265633</v>
      </c>
      <c r="E103" s="130">
        <v>1384.51730954</v>
      </c>
      <c r="F103" s="130">
        <v>455.99967237999999</v>
      </c>
      <c r="G103" s="130">
        <v>224.47567441000001</v>
      </c>
      <c r="H103" s="130">
        <v>338.25871171</v>
      </c>
      <c r="I103" s="130">
        <v>1.55686759</v>
      </c>
      <c r="J103" s="130">
        <v>37.350484940000001</v>
      </c>
      <c r="K103" s="130">
        <v>299.35135917999997</v>
      </c>
      <c r="L103" s="130">
        <v>716.45907408000005</v>
      </c>
      <c r="M103" s="130">
        <v>129.68685701999999</v>
      </c>
      <c r="N103" s="130">
        <v>0.28037582999999999</v>
      </c>
      <c r="O103" s="130">
        <v>7.1481139699999998</v>
      </c>
      <c r="P103" s="130">
        <v>122.25836722</v>
      </c>
      <c r="Q103" s="130">
        <v>586.77221706</v>
      </c>
      <c r="R103" s="130">
        <v>65.715103490000004</v>
      </c>
      <c r="S103" s="130">
        <v>6.3857849499999997</v>
      </c>
      <c r="T103" s="130">
        <v>514.67132862000005</v>
      </c>
      <c r="U103" s="130">
        <v>151.62517505</v>
      </c>
      <c r="V103" s="130">
        <v>637.37964697999996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3296.7537182699998</v>
      </c>
      <c r="C104" s="130">
        <v>2430.29993178</v>
      </c>
      <c r="D104" s="130">
        <v>2092.63503984</v>
      </c>
      <c r="E104" s="130">
        <v>1410.5331395799999</v>
      </c>
      <c r="F104" s="130">
        <v>464.81067316999997</v>
      </c>
      <c r="G104" s="130">
        <v>217.29122709000001</v>
      </c>
      <c r="H104" s="130">
        <v>337.66489194000002</v>
      </c>
      <c r="I104" s="130">
        <v>1.5517236700000001</v>
      </c>
      <c r="J104" s="130">
        <v>37.078112689999998</v>
      </c>
      <c r="K104" s="130">
        <v>299.03505558000001</v>
      </c>
      <c r="L104" s="130">
        <v>711.61689369999999</v>
      </c>
      <c r="M104" s="130">
        <v>129.41458639000001</v>
      </c>
      <c r="N104" s="130">
        <v>0.28037593</v>
      </c>
      <c r="O104" s="130">
        <v>8.1389628700000003</v>
      </c>
      <c r="P104" s="130">
        <v>120.99524759000001</v>
      </c>
      <c r="Q104" s="130">
        <v>582.20230731000004</v>
      </c>
      <c r="R104" s="130">
        <v>65.765172320000005</v>
      </c>
      <c r="S104" s="130">
        <v>6.3488954499999997</v>
      </c>
      <c r="T104" s="130">
        <v>510.08823954000002</v>
      </c>
      <c r="U104" s="130">
        <v>154.83689279000001</v>
      </c>
      <c r="V104" s="130">
        <v>627.74876056999994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3331.80337611</v>
      </c>
      <c r="C105" s="130">
        <v>2453.7998877800001</v>
      </c>
      <c r="D105" s="130">
        <v>2118.9758166400002</v>
      </c>
      <c r="E105" s="130">
        <v>1425.77404404</v>
      </c>
      <c r="F105" s="130">
        <v>472.45374685000002</v>
      </c>
      <c r="G105" s="130">
        <v>220.74802575000001</v>
      </c>
      <c r="H105" s="130">
        <v>334.82407114</v>
      </c>
      <c r="I105" s="130">
        <v>1.56162607</v>
      </c>
      <c r="J105" s="130">
        <v>37.431910289999998</v>
      </c>
      <c r="K105" s="130">
        <v>295.83053477999999</v>
      </c>
      <c r="L105" s="130">
        <v>720.12795764999998</v>
      </c>
      <c r="M105" s="130">
        <v>133.5238238</v>
      </c>
      <c r="N105" s="130">
        <v>0.28037545000000003</v>
      </c>
      <c r="O105" s="130">
        <v>9.1660390799999991</v>
      </c>
      <c r="P105" s="130">
        <v>124.07740927</v>
      </c>
      <c r="Q105" s="130">
        <v>586.60413385000004</v>
      </c>
      <c r="R105" s="130">
        <v>66.643257489999996</v>
      </c>
      <c r="S105" s="130">
        <v>6.4091053899999997</v>
      </c>
      <c r="T105" s="130">
        <v>513.55177097000001</v>
      </c>
      <c r="U105" s="130">
        <v>157.87553068</v>
      </c>
      <c r="V105" s="130">
        <v>663.96477992999996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3192.5805397200002</v>
      </c>
      <c r="C106" s="130">
        <v>2389.4700400199999</v>
      </c>
      <c r="D106" s="130">
        <v>2108.8667416500002</v>
      </c>
      <c r="E106" s="130">
        <v>1413.60266566</v>
      </c>
      <c r="F106" s="130">
        <v>477.10055899000002</v>
      </c>
      <c r="G106" s="130">
        <v>218.16351700000001</v>
      </c>
      <c r="H106" s="130">
        <v>280.60329837</v>
      </c>
      <c r="I106" s="130">
        <v>1.5238236599999999</v>
      </c>
      <c r="J106" s="130">
        <v>29.741844539999999</v>
      </c>
      <c r="K106" s="130">
        <v>249.33763017000001</v>
      </c>
      <c r="L106" s="130">
        <v>650.18503931999999</v>
      </c>
      <c r="M106" s="130">
        <v>135.45205887</v>
      </c>
      <c r="N106" s="130">
        <v>0.28037545000000003</v>
      </c>
      <c r="O106" s="130">
        <v>12.81652839</v>
      </c>
      <c r="P106" s="130">
        <v>122.35515503000001</v>
      </c>
      <c r="Q106" s="130">
        <v>514.73298045000001</v>
      </c>
      <c r="R106" s="130">
        <v>20.92238141</v>
      </c>
      <c r="S106" s="130">
        <v>5.8535406700000001</v>
      </c>
      <c r="T106" s="130">
        <v>487.95705837000003</v>
      </c>
      <c r="U106" s="130">
        <v>152.92546038</v>
      </c>
      <c r="V106" s="130">
        <v>583.73404903000005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3244.3057128800001</v>
      </c>
      <c r="C107" s="130">
        <v>2436.2024416300001</v>
      </c>
      <c r="D107" s="130">
        <v>2154.60823256</v>
      </c>
      <c r="E107" s="130">
        <v>1447.31412039</v>
      </c>
      <c r="F107" s="130">
        <v>487.88754577999998</v>
      </c>
      <c r="G107" s="130">
        <v>219.40656638999999</v>
      </c>
      <c r="H107" s="130">
        <v>281.59420906999998</v>
      </c>
      <c r="I107" s="130">
        <v>1.52597421</v>
      </c>
      <c r="J107" s="130">
        <v>29.906569319999999</v>
      </c>
      <c r="K107" s="130">
        <v>250.16166554</v>
      </c>
      <c r="L107" s="130">
        <v>652.49621023999998</v>
      </c>
      <c r="M107" s="130">
        <v>135.89466737000001</v>
      </c>
      <c r="N107" s="130">
        <v>0.28037545000000003</v>
      </c>
      <c r="O107" s="130">
        <v>13.7095301</v>
      </c>
      <c r="P107" s="130">
        <v>121.90476182</v>
      </c>
      <c r="Q107" s="130">
        <v>516.60154287</v>
      </c>
      <c r="R107" s="130">
        <v>21.077099100000002</v>
      </c>
      <c r="S107" s="130">
        <v>5.8715483600000002</v>
      </c>
      <c r="T107" s="130">
        <v>489.65289540999999</v>
      </c>
      <c r="U107" s="130">
        <v>155.60706101</v>
      </c>
      <c r="V107" s="130">
        <v>547.67214156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3266.2088947299999</v>
      </c>
      <c r="C108" s="130">
        <v>2464.0084136400001</v>
      </c>
      <c r="D108" s="130">
        <v>2189.0991545000002</v>
      </c>
      <c r="E108" s="130">
        <v>1462.95383711</v>
      </c>
      <c r="F108" s="130">
        <v>500.06090601</v>
      </c>
      <c r="G108" s="130">
        <v>226.08441138000001</v>
      </c>
      <c r="H108" s="130">
        <v>274.90925914000002</v>
      </c>
      <c r="I108" s="130">
        <v>1.5265242999999999</v>
      </c>
      <c r="J108" s="130">
        <v>29.209968759999999</v>
      </c>
      <c r="K108" s="130">
        <v>244.17276608</v>
      </c>
      <c r="L108" s="130">
        <v>639.14606201000004</v>
      </c>
      <c r="M108" s="130">
        <v>137.28017589999999</v>
      </c>
      <c r="N108" s="130">
        <v>0.28037545000000003</v>
      </c>
      <c r="O108" s="130">
        <v>13.59670485</v>
      </c>
      <c r="P108" s="130">
        <v>123.4030956</v>
      </c>
      <c r="Q108" s="130">
        <v>501.86588611000002</v>
      </c>
      <c r="R108" s="130">
        <v>20.588751250000001</v>
      </c>
      <c r="S108" s="130">
        <v>5.7131254499999997</v>
      </c>
      <c r="T108" s="130">
        <v>475.56400940999998</v>
      </c>
      <c r="U108" s="130">
        <v>163.05441908</v>
      </c>
      <c r="V108" s="130">
        <v>559.27719396999998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3333.13027818</v>
      </c>
      <c r="C109" s="130">
        <v>2516.1039397200002</v>
      </c>
      <c r="D109" s="130">
        <v>2239.0835043299999</v>
      </c>
      <c r="E109" s="130">
        <v>1524.8722220499999</v>
      </c>
      <c r="F109" s="130">
        <v>493.70345458000003</v>
      </c>
      <c r="G109" s="130">
        <v>220.50782770000001</v>
      </c>
      <c r="H109" s="130">
        <v>277.02043538999999</v>
      </c>
      <c r="I109" s="130">
        <v>5.9361645300000001</v>
      </c>
      <c r="J109" s="130">
        <v>29.147337570000001</v>
      </c>
      <c r="K109" s="130">
        <v>241.93693329000001</v>
      </c>
      <c r="L109" s="130">
        <v>646.39663444999996</v>
      </c>
      <c r="M109" s="130">
        <v>139.41745506000001</v>
      </c>
      <c r="N109" s="130">
        <v>12.472820520000001</v>
      </c>
      <c r="O109" s="130">
        <v>14.20251435</v>
      </c>
      <c r="P109" s="130">
        <v>112.74212018999999</v>
      </c>
      <c r="Q109" s="130">
        <v>506.97917939000001</v>
      </c>
      <c r="R109" s="130">
        <v>51.788021870000001</v>
      </c>
      <c r="S109" s="130">
        <v>5.7650229900000003</v>
      </c>
      <c r="T109" s="130">
        <v>449.42613453000001</v>
      </c>
      <c r="U109" s="130">
        <v>170.62970401000001</v>
      </c>
      <c r="V109" s="130">
        <v>561.58628967000004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3335.3837812000002</v>
      </c>
      <c r="C110" s="130">
        <v>2513.6869603099999</v>
      </c>
      <c r="D110" s="130">
        <v>2252.2832298500002</v>
      </c>
      <c r="E110" s="130">
        <v>1485.4293419200001</v>
      </c>
      <c r="F110" s="130">
        <v>541.22158208999997</v>
      </c>
      <c r="G110" s="130">
        <v>225.63230583999999</v>
      </c>
      <c r="H110" s="130">
        <v>261.40373046000002</v>
      </c>
      <c r="I110" s="130">
        <v>1.47654957</v>
      </c>
      <c r="J110" s="130">
        <v>28.681338149999998</v>
      </c>
      <c r="K110" s="130">
        <v>231.24584274</v>
      </c>
      <c r="L110" s="130">
        <v>640.08994080000002</v>
      </c>
      <c r="M110" s="130">
        <v>143.91963723999999</v>
      </c>
      <c r="N110" s="130">
        <v>0.28037545000000003</v>
      </c>
      <c r="O110" s="130">
        <v>15.25391507</v>
      </c>
      <c r="P110" s="130">
        <v>128.38534672</v>
      </c>
      <c r="Q110" s="130">
        <v>496.17030355999998</v>
      </c>
      <c r="R110" s="130">
        <v>20.502414859999998</v>
      </c>
      <c r="S110" s="130">
        <v>5.6326144200000003</v>
      </c>
      <c r="T110" s="130">
        <v>470.03527428000001</v>
      </c>
      <c r="U110" s="130">
        <v>181.60688009</v>
      </c>
      <c r="V110" s="130">
        <v>553.67407123999999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3361.0809893599999</v>
      </c>
      <c r="C111" s="130">
        <v>2574.8721810500001</v>
      </c>
      <c r="D111" s="130">
        <v>2312.2801720399998</v>
      </c>
      <c r="E111" s="130">
        <v>1526.26703116</v>
      </c>
      <c r="F111" s="130">
        <v>560.64185038999995</v>
      </c>
      <c r="G111" s="130">
        <v>225.37129049000001</v>
      </c>
      <c r="H111" s="130">
        <v>262.59200901000003</v>
      </c>
      <c r="I111" s="130">
        <v>1.49843054</v>
      </c>
      <c r="J111" s="130">
        <v>28.545210730000001</v>
      </c>
      <c r="K111" s="130">
        <v>232.54836774</v>
      </c>
      <c r="L111" s="130">
        <v>606.28814249000004</v>
      </c>
      <c r="M111" s="130">
        <v>147.39560424000001</v>
      </c>
      <c r="N111" s="130">
        <v>0.28037545000000003</v>
      </c>
      <c r="O111" s="130">
        <v>16.606841360000001</v>
      </c>
      <c r="P111" s="130">
        <v>130.50838743</v>
      </c>
      <c r="Q111" s="130">
        <v>458.89253824999997</v>
      </c>
      <c r="R111" s="130">
        <v>20.798176470000001</v>
      </c>
      <c r="S111" s="130">
        <v>5.2302593899999996</v>
      </c>
      <c r="T111" s="130">
        <v>432.86410239000003</v>
      </c>
      <c r="U111" s="130">
        <v>179.92066582000001</v>
      </c>
      <c r="V111" s="130">
        <v>524.14867717000004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3071.2777228599998</v>
      </c>
      <c r="C112" s="130">
        <v>2380.4074427700002</v>
      </c>
      <c r="D112" s="130">
        <v>2308.3810645499998</v>
      </c>
      <c r="E112" s="130">
        <v>1570.3161215099999</v>
      </c>
      <c r="F112" s="130">
        <v>524.58008367000002</v>
      </c>
      <c r="G112" s="130">
        <v>213.48485937000001</v>
      </c>
      <c r="H112" s="130">
        <v>72.026378219999998</v>
      </c>
      <c r="I112" s="130">
        <v>1.4341316799999999</v>
      </c>
      <c r="J112" s="130">
        <v>17.209941279999999</v>
      </c>
      <c r="K112" s="130">
        <v>53.382305260000003</v>
      </c>
      <c r="L112" s="130">
        <v>512.91645022</v>
      </c>
      <c r="M112" s="130">
        <v>138.81709637</v>
      </c>
      <c r="N112" s="130">
        <v>0.28037545000000003</v>
      </c>
      <c r="O112" s="130">
        <v>16.17954744</v>
      </c>
      <c r="P112" s="130">
        <v>122.35717348</v>
      </c>
      <c r="Q112" s="130">
        <v>374.09935385</v>
      </c>
      <c r="R112" s="130">
        <v>20.346318199999999</v>
      </c>
      <c r="S112" s="130">
        <v>5.0973914799999998</v>
      </c>
      <c r="T112" s="130">
        <v>348.65564417000002</v>
      </c>
      <c r="U112" s="130">
        <v>177.95382986999999</v>
      </c>
      <c r="V112" s="130">
        <v>397.10028435999999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3079.2812072699999</v>
      </c>
      <c r="C113" s="130">
        <v>2403.6885418699999</v>
      </c>
      <c r="D113" s="130">
        <v>2346.22744672</v>
      </c>
      <c r="E113" s="130">
        <v>1591.28727306</v>
      </c>
      <c r="F113" s="130">
        <v>541.68423098999995</v>
      </c>
      <c r="G113" s="130">
        <v>213.25594267</v>
      </c>
      <c r="H113" s="130">
        <v>57.461095149999998</v>
      </c>
      <c r="I113" s="130">
        <v>1.37361858</v>
      </c>
      <c r="J113" s="130">
        <v>13.830200850000001</v>
      </c>
      <c r="K113" s="130">
        <v>42.257275720000003</v>
      </c>
      <c r="L113" s="130">
        <v>498.06486360000002</v>
      </c>
      <c r="M113" s="130">
        <v>139.61715611</v>
      </c>
      <c r="N113" s="130">
        <v>0.28037545000000003</v>
      </c>
      <c r="O113" s="130">
        <v>16.605668349999998</v>
      </c>
      <c r="P113" s="130">
        <v>122.73111231</v>
      </c>
      <c r="Q113" s="130">
        <v>358.44770749000003</v>
      </c>
      <c r="R113" s="130">
        <v>19.599810089999998</v>
      </c>
      <c r="S113" s="130">
        <v>4.89122155</v>
      </c>
      <c r="T113" s="130">
        <v>333.95667585000001</v>
      </c>
      <c r="U113" s="130">
        <v>177.52780179999999</v>
      </c>
      <c r="V113" s="130">
        <v>360.12178997000001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3158.03947995</v>
      </c>
      <c r="C114" s="130">
        <v>2474.0314481999999</v>
      </c>
      <c r="D114" s="130">
        <v>2417.7628411400001</v>
      </c>
      <c r="E114" s="130">
        <v>1608.42334873</v>
      </c>
      <c r="F114" s="130">
        <v>591.04213890999995</v>
      </c>
      <c r="G114" s="130">
        <v>218.29735350000001</v>
      </c>
      <c r="H114" s="130">
        <v>56.268607060000001</v>
      </c>
      <c r="I114" s="130">
        <v>1.3841650299999999</v>
      </c>
      <c r="J114" s="130">
        <v>13.908403249999999</v>
      </c>
      <c r="K114" s="130">
        <v>40.976038780000003</v>
      </c>
      <c r="L114" s="130">
        <v>500.76987688000003</v>
      </c>
      <c r="M114" s="130">
        <v>141.11047649</v>
      </c>
      <c r="N114" s="130">
        <v>0.28037545000000003</v>
      </c>
      <c r="O114" s="130">
        <v>15.70755258</v>
      </c>
      <c r="P114" s="130">
        <v>125.12254846</v>
      </c>
      <c r="Q114" s="130">
        <v>359.65940038999997</v>
      </c>
      <c r="R114" s="130">
        <v>19.808968320000002</v>
      </c>
      <c r="S114" s="130">
        <v>4.9242575000000004</v>
      </c>
      <c r="T114" s="130">
        <v>334.92617457</v>
      </c>
      <c r="U114" s="130">
        <v>183.23815486999999</v>
      </c>
      <c r="V114" s="130">
        <v>380.06508043000002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3163.6386817500002</v>
      </c>
      <c r="C115" s="130">
        <v>2494.0988874700001</v>
      </c>
      <c r="D115" s="130">
        <v>2441.1379591899999</v>
      </c>
      <c r="E115" s="130">
        <v>1618.12774648</v>
      </c>
      <c r="F115" s="130">
        <v>606.71472660999996</v>
      </c>
      <c r="G115" s="130">
        <v>216.29548610000001</v>
      </c>
      <c r="H115" s="130">
        <v>52.960928279999997</v>
      </c>
      <c r="I115" s="130">
        <v>1.3218458200000001</v>
      </c>
      <c r="J115" s="130">
        <v>13.272469040000001</v>
      </c>
      <c r="K115" s="130">
        <v>38.36661342</v>
      </c>
      <c r="L115" s="130">
        <v>485.62353155</v>
      </c>
      <c r="M115" s="130">
        <v>143.52002596</v>
      </c>
      <c r="N115" s="130">
        <v>0.28037545000000003</v>
      </c>
      <c r="O115" s="130">
        <v>15.317874509999999</v>
      </c>
      <c r="P115" s="130">
        <v>127.92177599999999</v>
      </c>
      <c r="Q115" s="130">
        <v>342.10350559</v>
      </c>
      <c r="R115" s="130">
        <v>18.993760330000001</v>
      </c>
      <c r="S115" s="130">
        <v>4.7041413199999997</v>
      </c>
      <c r="T115" s="130">
        <v>318.40560393999999</v>
      </c>
      <c r="U115" s="130">
        <v>183.91626273</v>
      </c>
      <c r="V115" s="130">
        <v>364.68776753999998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3210.8406370600001</v>
      </c>
      <c r="C116" s="130">
        <v>2528.62593973</v>
      </c>
      <c r="D116" s="130">
        <v>2475.42826023</v>
      </c>
      <c r="E116" s="130">
        <v>1606.27162978</v>
      </c>
      <c r="F116" s="130">
        <v>623.09969404000003</v>
      </c>
      <c r="G116" s="130">
        <v>246.05693640999999</v>
      </c>
      <c r="H116" s="130">
        <v>53.1976795</v>
      </c>
      <c r="I116" s="130">
        <v>1.34394192</v>
      </c>
      <c r="J116" s="130">
        <v>13.77263642</v>
      </c>
      <c r="K116" s="130">
        <v>38.081101160000003</v>
      </c>
      <c r="L116" s="130">
        <v>492.19283768000003</v>
      </c>
      <c r="M116" s="130">
        <v>145.98565421000001</v>
      </c>
      <c r="N116" s="130">
        <v>0.28037593999999999</v>
      </c>
      <c r="O116" s="130">
        <v>16.898611689999999</v>
      </c>
      <c r="P116" s="130">
        <v>128.80666658000001</v>
      </c>
      <c r="Q116" s="130">
        <v>346.20718347000002</v>
      </c>
      <c r="R116" s="130">
        <v>11.193216720000001</v>
      </c>
      <c r="S116" s="130">
        <v>4.8867780300000003</v>
      </c>
      <c r="T116" s="130">
        <v>330.12718871999999</v>
      </c>
      <c r="U116" s="130">
        <v>190.02185965000001</v>
      </c>
      <c r="V116" s="130">
        <v>338.51557709000002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3210.4925665300002</v>
      </c>
      <c r="C117" s="130">
        <v>2542.7506010299999</v>
      </c>
      <c r="D117" s="130">
        <v>2491.9388734499998</v>
      </c>
      <c r="E117" s="130">
        <v>1607.05758565</v>
      </c>
      <c r="F117" s="130">
        <v>639.38890040000001</v>
      </c>
      <c r="G117" s="130">
        <v>245.49238740000001</v>
      </c>
      <c r="H117" s="130">
        <v>50.811727580000003</v>
      </c>
      <c r="I117" s="130">
        <v>1.35854148</v>
      </c>
      <c r="J117" s="130">
        <v>13.190778610000001</v>
      </c>
      <c r="K117" s="130">
        <v>36.262407490000001</v>
      </c>
      <c r="L117" s="130">
        <v>479.78413984999997</v>
      </c>
      <c r="M117" s="130">
        <v>146.63363641000001</v>
      </c>
      <c r="N117" s="130">
        <v>0.28037545000000003</v>
      </c>
      <c r="O117" s="130">
        <v>16.702972930000001</v>
      </c>
      <c r="P117" s="130">
        <v>129.65028803000001</v>
      </c>
      <c r="Q117" s="130">
        <v>333.15050344000002</v>
      </c>
      <c r="R117" s="130">
        <v>10.81158188</v>
      </c>
      <c r="S117" s="130">
        <v>4.7033279300000004</v>
      </c>
      <c r="T117" s="130">
        <v>317.63559363000002</v>
      </c>
      <c r="U117" s="130">
        <v>187.95782564999999</v>
      </c>
      <c r="V117" s="130">
        <v>334.00694018000002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3223.9634778599998</v>
      </c>
      <c r="C118" s="130">
        <v>2569.1870158400002</v>
      </c>
      <c r="D118" s="130">
        <v>2520.45939469</v>
      </c>
      <c r="E118" s="130">
        <v>1623.51587191</v>
      </c>
      <c r="F118" s="130">
        <v>649.39961820999997</v>
      </c>
      <c r="G118" s="130">
        <v>247.54390457</v>
      </c>
      <c r="H118" s="130">
        <v>48.727621149999997</v>
      </c>
      <c r="I118" s="130">
        <v>1.2867332</v>
      </c>
      <c r="J118" s="130">
        <v>12.405027370000001</v>
      </c>
      <c r="K118" s="130">
        <v>35.035860579999998</v>
      </c>
      <c r="L118" s="130">
        <v>455.92053418</v>
      </c>
      <c r="M118" s="130">
        <v>152.22335150000001</v>
      </c>
      <c r="N118" s="130">
        <v>0.28037545000000003</v>
      </c>
      <c r="O118" s="130">
        <v>16.624017139999999</v>
      </c>
      <c r="P118" s="130">
        <v>135.31895890999999</v>
      </c>
      <c r="Q118" s="130">
        <v>303.69718268000003</v>
      </c>
      <c r="R118" s="130">
        <v>0</v>
      </c>
      <c r="S118" s="130">
        <v>4.6391069099999998</v>
      </c>
      <c r="T118" s="130">
        <v>299.05807577000002</v>
      </c>
      <c r="U118" s="130">
        <v>198.85592783999999</v>
      </c>
      <c r="V118" s="130">
        <v>322.44511735999998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3291.1403382399999</v>
      </c>
      <c r="C119" s="130">
        <v>2617.76018264</v>
      </c>
      <c r="D119" s="130">
        <v>2566.5338722800002</v>
      </c>
      <c r="E119" s="130">
        <v>1656.8341384600001</v>
      </c>
      <c r="F119" s="130">
        <v>662.85920017000001</v>
      </c>
      <c r="G119" s="130">
        <v>246.84053365</v>
      </c>
      <c r="H119" s="130">
        <v>51.226310359999999</v>
      </c>
      <c r="I119" s="130">
        <v>1.34716407</v>
      </c>
      <c r="J119" s="130">
        <v>13.042638800000001</v>
      </c>
      <c r="K119" s="130">
        <v>36.836507490000002</v>
      </c>
      <c r="L119" s="130">
        <v>472.89955399000002</v>
      </c>
      <c r="M119" s="130">
        <v>153.41431234000001</v>
      </c>
      <c r="N119" s="130">
        <v>0.28037545000000003</v>
      </c>
      <c r="O119" s="130">
        <v>15.521395780000001</v>
      </c>
      <c r="P119" s="130">
        <v>137.61254111</v>
      </c>
      <c r="Q119" s="130">
        <v>319.48524164999998</v>
      </c>
      <c r="R119" s="130">
        <v>0</v>
      </c>
      <c r="S119" s="130">
        <v>4.8850380099999997</v>
      </c>
      <c r="T119" s="130">
        <v>314.60020364000002</v>
      </c>
      <c r="U119" s="130">
        <v>200.48060161000001</v>
      </c>
      <c r="V119" s="130">
        <v>374.91935475000002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3328.5802869600002</v>
      </c>
      <c r="C120" s="130">
        <v>2652.3476819699999</v>
      </c>
      <c r="D120" s="130">
        <v>2601.9583364499999</v>
      </c>
      <c r="E120" s="130">
        <v>1675.5122002999999</v>
      </c>
      <c r="F120" s="130">
        <v>677.27658174999999</v>
      </c>
      <c r="G120" s="130">
        <v>249.16955440000001</v>
      </c>
      <c r="H120" s="130">
        <v>50.389345519999999</v>
      </c>
      <c r="I120" s="130">
        <v>1.3254741000000001</v>
      </c>
      <c r="J120" s="130">
        <v>12.85230756</v>
      </c>
      <c r="K120" s="130">
        <v>36.211563859999998</v>
      </c>
      <c r="L120" s="130">
        <v>469.48246523</v>
      </c>
      <c r="M120" s="130">
        <v>155.84110812</v>
      </c>
      <c r="N120" s="130">
        <v>0.28037545000000003</v>
      </c>
      <c r="O120" s="130">
        <v>15.40275125</v>
      </c>
      <c r="P120" s="130">
        <v>140.15798142</v>
      </c>
      <c r="Q120" s="130">
        <v>313.64135711</v>
      </c>
      <c r="R120" s="130">
        <v>0</v>
      </c>
      <c r="S120" s="130">
        <v>4.8190396399999997</v>
      </c>
      <c r="T120" s="130">
        <v>308.82231746999997</v>
      </c>
      <c r="U120" s="130">
        <v>206.75013976</v>
      </c>
      <c r="V120" s="130">
        <v>374.87339350000002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3424.3466176799998</v>
      </c>
      <c r="C121" s="130">
        <v>2693.9223430299999</v>
      </c>
      <c r="D121" s="130">
        <v>2637.4587974299998</v>
      </c>
      <c r="E121" s="130">
        <v>1717.0877500700001</v>
      </c>
      <c r="F121" s="130">
        <v>683.40250211</v>
      </c>
      <c r="G121" s="130">
        <v>236.96854525000001</v>
      </c>
      <c r="H121" s="130">
        <v>56.463545600000003</v>
      </c>
      <c r="I121" s="130">
        <v>1.62439841</v>
      </c>
      <c r="J121" s="130">
        <v>14.684578760000001</v>
      </c>
      <c r="K121" s="130">
        <v>40.154568429999998</v>
      </c>
      <c r="L121" s="130">
        <v>516.28527365000002</v>
      </c>
      <c r="M121" s="130">
        <v>158.92850994</v>
      </c>
      <c r="N121" s="130">
        <v>0.28037545000000003</v>
      </c>
      <c r="O121" s="130">
        <v>15.20090233</v>
      </c>
      <c r="P121" s="130">
        <v>143.44723216</v>
      </c>
      <c r="Q121" s="130">
        <v>357.35676371</v>
      </c>
      <c r="R121" s="130">
        <v>0</v>
      </c>
      <c r="S121" s="130">
        <v>5.5102119800000002</v>
      </c>
      <c r="T121" s="130">
        <v>351.84655172999999</v>
      </c>
      <c r="U121" s="130">
        <v>214.13900100000001</v>
      </c>
      <c r="V121" s="130">
        <v>416.74264209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3301.89846304</v>
      </c>
      <c r="C122" s="130">
        <v>2601.0893466100001</v>
      </c>
      <c r="D122" s="130">
        <v>2547.3324391299998</v>
      </c>
      <c r="E122" s="130">
        <v>1629.4162240999999</v>
      </c>
      <c r="F122" s="130">
        <v>666.50251386000002</v>
      </c>
      <c r="G122" s="130">
        <v>251.41370117</v>
      </c>
      <c r="H122" s="130">
        <v>53.756907480000002</v>
      </c>
      <c r="I122" s="130">
        <v>1.50801472</v>
      </c>
      <c r="J122" s="130">
        <v>14.11192629</v>
      </c>
      <c r="K122" s="130">
        <v>38.136966469999997</v>
      </c>
      <c r="L122" s="130">
        <v>501.27832253000003</v>
      </c>
      <c r="M122" s="130">
        <v>157.46851328</v>
      </c>
      <c r="N122" s="130">
        <v>0.28037545000000003</v>
      </c>
      <c r="O122" s="130">
        <v>15.22174624</v>
      </c>
      <c r="P122" s="130">
        <v>141.96639159</v>
      </c>
      <c r="Q122" s="130">
        <v>343.80980925</v>
      </c>
      <c r="R122" s="130">
        <v>0</v>
      </c>
      <c r="S122" s="130">
        <v>5.3003386299999997</v>
      </c>
      <c r="T122" s="130">
        <v>338.50947062</v>
      </c>
      <c r="U122" s="130">
        <v>199.53079389999999</v>
      </c>
      <c r="V122" s="130">
        <v>419.12258786000001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3292.6375631800001</v>
      </c>
      <c r="C123" s="130">
        <v>2601.8463813799999</v>
      </c>
      <c r="D123" s="130">
        <v>2548.2750551499998</v>
      </c>
      <c r="E123" s="130">
        <v>1649.9289209999999</v>
      </c>
      <c r="F123" s="130">
        <v>669.14579196</v>
      </c>
      <c r="G123" s="130">
        <v>229.20034218999999</v>
      </c>
      <c r="H123" s="130">
        <v>53.571326229999997</v>
      </c>
      <c r="I123" s="130">
        <v>1.50134404</v>
      </c>
      <c r="J123" s="130">
        <v>14.07189683</v>
      </c>
      <c r="K123" s="130">
        <v>37.998085359999997</v>
      </c>
      <c r="L123" s="130">
        <v>499.85696224999998</v>
      </c>
      <c r="M123" s="130">
        <v>156.44150586000001</v>
      </c>
      <c r="N123" s="130">
        <v>0.28037545000000003</v>
      </c>
      <c r="O123" s="130">
        <v>14.674122560000001</v>
      </c>
      <c r="P123" s="130">
        <v>141.48700785</v>
      </c>
      <c r="Q123" s="130">
        <v>343.41545638999997</v>
      </c>
      <c r="R123" s="130">
        <v>0</v>
      </c>
      <c r="S123" s="130">
        <v>5.2916374099999999</v>
      </c>
      <c r="T123" s="130">
        <v>338.12381898000001</v>
      </c>
      <c r="U123" s="130">
        <v>190.93421954999999</v>
      </c>
      <c r="V123" s="130">
        <v>416.87070404000002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3300.4337293899998</v>
      </c>
      <c r="C124" s="130">
        <v>2622.7966791200001</v>
      </c>
      <c r="D124" s="130">
        <v>2571.6674033099998</v>
      </c>
      <c r="E124" s="130">
        <v>1666.3727582700001</v>
      </c>
      <c r="F124" s="130">
        <v>678.50094683999998</v>
      </c>
      <c r="G124" s="130">
        <v>226.79369819999999</v>
      </c>
      <c r="H124" s="130">
        <v>51.129275810000003</v>
      </c>
      <c r="I124" s="130">
        <v>1.4833843099999999</v>
      </c>
      <c r="J124" s="130">
        <v>13.95780061</v>
      </c>
      <c r="K124" s="130">
        <v>35.688090889999998</v>
      </c>
      <c r="L124" s="130">
        <v>498.55531862999999</v>
      </c>
      <c r="M124" s="130">
        <v>157.32006595999999</v>
      </c>
      <c r="N124" s="130">
        <v>0.28037545000000003</v>
      </c>
      <c r="O124" s="130">
        <v>14.01033655</v>
      </c>
      <c r="P124" s="130">
        <v>143.02935396000001</v>
      </c>
      <c r="Q124" s="130">
        <v>341.23525267000002</v>
      </c>
      <c r="R124" s="130">
        <v>0</v>
      </c>
      <c r="S124" s="130">
        <v>5.2537461700000003</v>
      </c>
      <c r="T124" s="130">
        <v>335.98150650000002</v>
      </c>
      <c r="U124" s="130">
        <v>179.08173163999999</v>
      </c>
      <c r="V124" s="130">
        <v>371.03204864999998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3317.7845509399999</v>
      </c>
      <c r="C125" s="130">
        <v>2636.9205282600001</v>
      </c>
      <c r="D125" s="130">
        <v>2583.7370111099999</v>
      </c>
      <c r="E125" s="130">
        <v>1667.9449601599999</v>
      </c>
      <c r="F125" s="130">
        <v>689.97446149999996</v>
      </c>
      <c r="G125" s="130">
        <v>225.81758945000001</v>
      </c>
      <c r="H125" s="130">
        <v>53.18351715</v>
      </c>
      <c r="I125" s="130">
        <v>1.5435952399999999</v>
      </c>
      <c r="J125" s="130">
        <v>14.477175539999999</v>
      </c>
      <c r="K125" s="130">
        <v>37.162746370000001</v>
      </c>
      <c r="L125" s="130">
        <v>510.15944397999999</v>
      </c>
      <c r="M125" s="130">
        <v>161.08498847999999</v>
      </c>
      <c r="N125" s="130">
        <v>0.14012927999999999</v>
      </c>
      <c r="O125" s="130">
        <v>14.222473340000001</v>
      </c>
      <c r="P125" s="130">
        <v>146.72238586</v>
      </c>
      <c r="Q125" s="130">
        <v>349.0744555</v>
      </c>
      <c r="R125" s="130">
        <v>0</v>
      </c>
      <c r="S125" s="130">
        <v>5.4546884799999997</v>
      </c>
      <c r="T125" s="130">
        <v>343.61976701999998</v>
      </c>
      <c r="U125" s="130">
        <v>170.70457870000001</v>
      </c>
      <c r="V125" s="130">
        <v>413.19833005999999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3355.3163504099998</v>
      </c>
      <c r="C126" s="130">
        <v>2673.9001375299999</v>
      </c>
      <c r="D126" s="130">
        <v>2621.0984732299999</v>
      </c>
      <c r="E126" s="130">
        <v>1691.8327584399999</v>
      </c>
      <c r="F126" s="130">
        <v>701.66068228999995</v>
      </c>
      <c r="G126" s="130">
        <v>227.60503249999999</v>
      </c>
      <c r="H126" s="130">
        <v>52.801664299999999</v>
      </c>
      <c r="I126" s="130">
        <v>1.53886513</v>
      </c>
      <c r="J126" s="130">
        <v>14.361950500000001</v>
      </c>
      <c r="K126" s="130">
        <v>36.900848670000002</v>
      </c>
      <c r="L126" s="130">
        <v>507.97971679</v>
      </c>
      <c r="M126" s="130">
        <v>162.38621155999999</v>
      </c>
      <c r="N126" s="130">
        <v>0.14012927999999999</v>
      </c>
      <c r="O126" s="130">
        <v>14.21214722</v>
      </c>
      <c r="P126" s="130">
        <v>148.03393506</v>
      </c>
      <c r="Q126" s="130">
        <v>345.59350523000001</v>
      </c>
      <c r="R126" s="130">
        <v>0</v>
      </c>
      <c r="S126" s="130">
        <v>5.4170671199999996</v>
      </c>
      <c r="T126" s="130">
        <v>340.17643810999999</v>
      </c>
      <c r="U126" s="130">
        <v>173.43649608999999</v>
      </c>
      <c r="V126" s="130">
        <v>407.85024112000002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3352.2184807100002</v>
      </c>
      <c r="C127" s="130">
        <v>2656.8964681699999</v>
      </c>
      <c r="D127" s="130">
        <v>2602.55394712</v>
      </c>
      <c r="E127" s="130">
        <v>1677.2193649400001</v>
      </c>
      <c r="F127" s="130">
        <v>697.48975138000003</v>
      </c>
      <c r="G127" s="130">
        <v>227.84483080000001</v>
      </c>
      <c r="H127" s="130">
        <v>54.342521050000002</v>
      </c>
      <c r="I127" s="130">
        <v>1.58178258</v>
      </c>
      <c r="J127" s="130">
        <v>14.78951479</v>
      </c>
      <c r="K127" s="130">
        <v>37.971223680000001</v>
      </c>
      <c r="L127" s="130">
        <v>517.54075971999998</v>
      </c>
      <c r="M127" s="130">
        <v>163.35727162000001</v>
      </c>
      <c r="N127" s="130">
        <v>0</v>
      </c>
      <c r="O127" s="130">
        <v>13.826452209999999</v>
      </c>
      <c r="P127" s="130">
        <v>149.53081940999999</v>
      </c>
      <c r="Q127" s="130">
        <v>354.18348809999998</v>
      </c>
      <c r="R127" s="130">
        <v>0</v>
      </c>
      <c r="S127" s="130">
        <v>5.0224420900000002</v>
      </c>
      <c r="T127" s="130">
        <v>349.16104601000001</v>
      </c>
      <c r="U127" s="130">
        <v>177.78125281999999</v>
      </c>
      <c r="V127" s="130">
        <v>411.17508927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3265.7188728199999</v>
      </c>
      <c r="C128" s="130">
        <v>2588.00952788</v>
      </c>
      <c r="D128" s="130">
        <v>2536.0182654199998</v>
      </c>
      <c r="E128" s="130">
        <v>1601.2969664699999</v>
      </c>
      <c r="F128" s="130">
        <v>699.79831148000005</v>
      </c>
      <c r="G128" s="130">
        <v>234.92298747000001</v>
      </c>
      <c r="H128" s="130">
        <v>51.991262460000002</v>
      </c>
      <c r="I128" s="130">
        <v>3.9716559999999998E-2</v>
      </c>
      <c r="J128" s="130">
        <v>14.756811770000001</v>
      </c>
      <c r="K128" s="130">
        <v>37.194734130000001</v>
      </c>
      <c r="L128" s="130">
        <v>504.66153894000001</v>
      </c>
      <c r="M128" s="130">
        <v>164.89586241999999</v>
      </c>
      <c r="N128" s="130">
        <v>0</v>
      </c>
      <c r="O128" s="130">
        <v>14.241260130000001</v>
      </c>
      <c r="P128" s="130">
        <v>150.65460229000001</v>
      </c>
      <c r="Q128" s="130">
        <v>339.76567652</v>
      </c>
      <c r="R128" s="130">
        <v>0</v>
      </c>
      <c r="S128" s="130">
        <v>5.0471825399999997</v>
      </c>
      <c r="T128" s="130">
        <v>334.71849398000001</v>
      </c>
      <c r="U128" s="130">
        <v>173.04780600000001</v>
      </c>
      <c r="V128" s="130">
        <v>418.23401289999998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3180.2517884499998</v>
      </c>
      <c r="C129" s="130">
        <v>2576.6607778299999</v>
      </c>
      <c r="D129" s="130">
        <v>2531.7822955400002</v>
      </c>
      <c r="E129" s="130">
        <v>1597.91159724</v>
      </c>
      <c r="F129" s="130">
        <v>702.17734740000003</v>
      </c>
      <c r="G129" s="130">
        <v>231.69335090000001</v>
      </c>
      <c r="H129" s="130">
        <v>44.878482290000001</v>
      </c>
      <c r="I129" s="130">
        <v>5.0869650000000002E-2</v>
      </c>
      <c r="J129" s="130">
        <v>9.5063464</v>
      </c>
      <c r="K129" s="130">
        <v>35.32126624</v>
      </c>
      <c r="L129" s="130">
        <v>435.48772193000002</v>
      </c>
      <c r="M129" s="130">
        <v>166.44034769000001</v>
      </c>
      <c r="N129" s="130">
        <v>0</v>
      </c>
      <c r="O129" s="130">
        <v>13.347591380000001</v>
      </c>
      <c r="P129" s="130">
        <v>153.09275631</v>
      </c>
      <c r="Q129" s="130">
        <v>269.04737424000001</v>
      </c>
      <c r="R129" s="130">
        <v>0</v>
      </c>
      <c r="S129" s="130">
        <v>3.83607363</v>
      </c>
      <c r="T129" s="130">
        <v>265.21130061000002</v>
      </c>
      <c r="U129" s="130">
        <v>168.10328869</v>
      </c>
      <c r="V129" s="130">
        <v>387.87665607999998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3076.1571318299998</v>
      </c>
      <c r="C130" s="130">
        <v>2508.3295149199998</v>
      </c>
      <c r="D130" s="130">
        <v>2475.9626198199999</v>
      </c>
      <c r="E130" s="130">
        <v>1558.3601440800001</v>
      </c>
      <c r="F130" s="130">
        <v>690.20193552000001</v>
      </c>
      <c r="G130" s="130">
        <v>227.40054022000001</v>
      </c>
      <c r="H130" s="130">
        <v>32.366895100000001</v>
      </c>
      <c r="I130" s="130">
        <v>5.5921680000000001E-2</v>
      </c>
      <c r="J130" s="130">
        <v>0.63540598999999998</v>
      </c>
      <c r="K130" s="130">
        <v>31.675567430000001</v>
      </c>
      <c r="L130" s="130">
        <v>387.83144912</v>
      </c>
      <c r="M130" s="130">
        <v>172.02308626000001</v>
      </c>
      <c r="N130" s="130">
        <v>0</v>
      </c>
      <c r="O130" s="130">
        <v>13.17896082</v>
      </c>
      <c r="P130" s="130">
        <v>158.84412544</v>
      </c>
      <c r="Q130" s="130">
        <v>215.80836285999999</v>
      </c>
      <c r="R130" s="130">
        <v>0</v>
      </c>
      <c r="S130" s="130">
        <v>3.8099995099999999</v>
      </c>
      <c r="T130" s="130">
        <v>211.99836335000001</v>
      </c>
      <c r="U130" s="130">
        <v>179.99616778999999</v>
      </c>
      <c r="V130" s="130">
        <v>395.46172242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3101.6007015300002</v>
      </c>
      <c r="C131" s="130">
        <v>2531.6985459500002</v>
      </c>
      <c r="D131" s="130">
        <v>2499.4932806400002</v>
      </c>
      <c r="E131" s="130">
        <v>1566.55701288</v>
      </c>
      <c r="F131" s="130">
        <v>697.75704125000004</v>
      </c>
      <c r="G131" s="130">
        <v>235.17922651000001</v>
      </c>
      <c r="H131" s="130">
        <v>32.205265310000001</v>
      </c>
      <c r="I131" s="130">
        <v>5.1250039999999997E-2</v>
      </c>
      <c r="J131" s="130">
        <v>0.63356984000000005</v>
      </c>
      <c r="K131" s="130">
        <v>31.520445429999999</v>
      </c>
      <c r="L131" s="130">
        <v>387.41883739999997</v>
      </c>
      <c r="M131" s="130">
        <v>172.12949501</v>
      </c>
      <c r="N131" s="130">
        <v>0</v>
      </c>
      <c r="O131" s="130">
        <v>13.34717051</v>
      </c>
      <c r="P131" s="130">
        <v>158.78232449999999</v>
      </c>
      <c r="Q131" s="130">
        <v>215.28934239</v>
      </c>
      <c r="R131" s="130">
        <v>0</v>
      </c>
      <c r="S131" s="130">
        <v>3.7989904600000002</v>
      </c>
      <c r="T131" s="130">
        <v>211.49035193</v>
      </c>
      <c r="U131" s="130">
        <v>182.48331818</v>
      </c>
      <c r="V131" s="130">
        <v>398.03601485000002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3119.4773012800001</v>
      </c>
      <c r="C132" s="130">
        <v>2554.4657598899998</v>
      </c>
      <c r="D132" s="130">
        <v>2524.01554601</v>
      </c>
      <c r="E132" s="130">
        <v>1575.1368070999999</v>
      </c>
      <c r="F132" s="130">
        <v>709.83977578999998</v>
      </c>
      <c r="G132" s="130">
        <v>239.03896312000001</v>
      </c>
      <c r="H132" s="130">
        <v>30.45021388</v>
      </c>
      <c r="I132" s="130">
        <v>4.431102E-2</v>
      </c>
      <c r="J132" s="130">
        <v>0.32178399000000002</v>
      </c>
      <c r="K132" s="130">
        <v>30.084118870000001</v>
      </c>
      <c r="L132" s="130">
        <v>366.29589084999998</v>
      </c>
      <c r="M132" s="130">
        <v>172.16300229999999</v>
      </c>
      <c r="N132" s="130">
        <v>0</v>
      </c>
      <c r="O132" s="130">
        <v>14.423566989999999</v>
      </c>
      <c r="P132" s="130">
        <v>157.73943531</v>
      </c>
      <c r="Q132" s="130">
        <v>194.13288854999999</v>
      </c>
      <c r="R132" s="130">
        <v>0</v>
      </c>
      <c r="S132" s="130">
        <v>3.7635781800000001</v>
      </c>
      <c r="T132" s="130">
        <v>190.36931036999999</v>
      </c>
      <c r="U132" s="130">
        <v>198.71565054000001</v>
      </c>
      <c r="V132" s="130">
        <v>385.86611871000002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3213.71249885</v>
      </c>
      <c r="C133" s="130">
        <v>2616.4716919000002</v>
      </c>
      <c r="D133" s="130">
        <v>2586.17961659</v>
      </c>
      <c r="E133" s="130">
        <v>1625.6206300199999</v>
      </c>
      <c r="F133" s="130">
        <v>718.85756356000002</v>
      </c>
      <c r="G133" s="130">
        <v>241.70142301000001</v>
      </c>
      <c r="H133" s="130">
        <v>30.292075310000001</v>
      </c>
      <c r="I133" s="130">
        <v>4.4400870000000002E-2</v>
      </c>
      <c r="J133" s="130">
        <v>0.32126641</v>
      </c>
      <c r="K133" s="130">
        <v>29.926408030000001</v>
      </c>
      <c r="L133" s="130">
        <v>373.12130153999999</v>
      </c>
      <c r="M133" s="130">
        <v>179.84091368</v>
      </c>
      <c r="N133" s="130">
        <v>0</v>
      </c>
      <c r="O133" s="130">
        <v>14.8751003</v>
      </c>
      <c r="P133" s="130">
        <v>164.96581337999999</v>
      </c>
      <c r="Q133" s="130">
        <v>193.28038785999999</v>
      </c>
      <c r="R133" s="130">
        <v>0</v>
      </c>
      <c r="S133" s="130">
        <v>3.71319797</v>
      </c>
      <c r="T133" s="130">
        <v>189.56718989000001</v>
      </c>
      <c r="U133" s="130">
        <v>224.11950540999999</v>
      </c>
      <c r="V133" s="130">
        <v>406.74203951999999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3282.6512032400001</v>
      </c>
      <c r="C134" s="130">
        <v>2653.0105854499998</v>
      </c>
      <c r="D134" s="130">
        <v>2622.79314798</v>
      </c>
      <c r="E134" s="130">
        <v>1638.75468108</v>
      </c>
      <c r="F134" s="130">
        <v>737.92084518000001</v>
      </c>
      <c r="G134" s="130">
        <v>246.11762171999999</v>
      </c>
      <c r="H134" s="130">
        <v>30.21743747</v>
      </c>
      <c r="I134" s="130">
        <v>3.6586460000000001E-2</v>
      </c>
      <c r="J134" s="130">
        <v>0.31970899000000003</v>
      </c>
      <c r="K134" s="130">
        <v>29.861142019999999</v>
      </c>
      <c r="L134" s="130">
        <v>382.54716532999998</v>
      </c>
      <c r="M134" s="130">
        <v>190.18957189</v>
      </c>
      <c r="N134" s="130">
        <v>0</v>
      </c>
      <c r="O134" s="130">
        <v>15.81949657</v>
      </c>
      <c r="P134" s="130">
        <v>174.37007532000001</v>
      </c>
      <c r="Q134" s="130">
        <v>192.35759343999999</v>
      </c>
      <c r="R134" s="130">
        <v>0</v>
      </c>
      <c r="S134" s="130">
        <v>3.6950329599999998</v>
      </c>
      <c r="T134" s="130">
        <v>188.66256048</v>
      </c>
      <c r="U134" s="130">
        <v>247.09345246000001</v>
      </c>
      <c r="V134" s="130">
        <v>424.14737769999999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3349.9264362700001</v>
      </c>
      <c r="C135" s="130">
        <v>2710.4318159499999</v>
      </c>
      <c r="D135" s="130">
        <v>2680.4700974699999</v>
      </c>
      <c r="E135" s="130">
        <v>1682.3827867099999</v>
      </c>
      <c r="F135" s="130">
        <v>746.66602060000002</v>
      </c>
      <c r="G135" s="130">
        <v>251.42129016000001</v>
      </c>
      <c r="H135" s="130">
        <v>29.961718479999998</v>
      </c>
      <c r="I135" s="130">
        <v>4.884198E-2</v>
      </c>
      <c r="J135" s="130">
        <v>0.31683335000000001</v>
      </c>
      <c r="K135" s="130">
        <v>29.59604315</v>
      </c>
      <c r="L135" s="130">
        <v>387.41897850999999</v>
      </c>
      <c r="M135" s="130">
        <v>196.82149143999999</v>
      </c>
      <c r="N135" s="130">
        <v>0</v>
      </c>
      <c r="O135" s="130">
        <v>15.416301600000001</v>
      </c>
      <c r="P135" s="130">
        <v>181.40518983999999</v>
      </c>
      <c r="Q135" s="130">
        <v>190.59748707</v>
      </c>
      <c r="R135" s="130">
        <v>0</v>
      </c>
      <c r="S135" s="130">
        <v>3.6616345199999998</v>
      </c>
      <c r="T135" s="130">
        <v>186.93585254999999</v>
      </c>
      <c r="U135" s="130">
        <v>252.07564181000001</v>
      </c>
      <c r="V135" s="130">
        <v>433.93709484999999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3414.1851452599999</v>
      </c>
      <c r="C136" s="130">
        <v>2757.7986728599999</v>
      </c>
      <c r="D136" s="130">
        <v>2728.25433441</v>
      </c>
      <c r="E136" s="130">
        <v>1718.6018062600001</v>
      </c>
      <c r="F136" s="130">
        <v>751.71296462999999</v>
      </c>
      <c r="G136" s="130">
        <v>257.93956351999998</v>
      </c>
      <c r="H136" s="130">
        <v>29.544338450000001</v>
      </c>
      <c r="I136" s="130">
        <v>3.8256249999999999E-2</v>
      </c>
      <c r="J136" s="130">
        <v>0.31309923000000001</v>
      </c>
      <c r="K136" s="130">
        <v>29.192982969999999</v>
      </c>
      <c r="L136" s="130">
        <v>391.17596918999999</v>
      </c>
      <c r="M136" s="130">
        <v>203.2445098</v>
      </c>
      <c r="N136" s="130">
        <v>0</v>
      </c>
      <c r="O136" s="130">
        <v>14.9197214</v>
      </c>
      <c r="P136" s="130">
        <v>188.32478839999999</v>
      </c>
      <c r="Q136" s="130">
        <v>187.93145938999999</v>
      </c>
      <c r="R136" s="130">
        <v>0</v>
      </c>
      <c r="S136" s="130">
        <v>3.6183188799999999</v>
      </c>
      <c r="T136" s="130">
        <v>184.31314051000001</v>
      </c>
      <c r="U136" s="130">
        <v>265.21050321000001</v>
      </c>
      <c r="V136" s="130">
        <v>442.32816166999999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3489.7367115400002</v>
      </c>
      <c r="C137" s="130">
        <v>2822.0449109000001</v>
      </c>
      <c r="D137" s="130">
        <v>2792.8026752599999</v>
      </c>
      <c r="E137" s="130">
        <v>1748.87014787</v>
      </c>
      <c r="F137" s="130">
        <v>778.57656796000003</v>
      </c>
      <c r="G137" s="130">
        <v>265.35595942999998</v>
      </c>
      <c r="H137" s="130">
        <v>29.242235640000001</v>
      </c>
      <c r="I137" s="130">
        <v>4.1951660000000002E-2</v>
      </c>
      <c r="J137" s="130">
        <v>0.30976273999999998</v>
      </c>
      <c r="K137" s="130">
        <v>28.890521240000002</v>
      </c>
      <c r="L137" s="130">
        <v>395.33812975000001</v>
      </c>
      <c r="M137" s="130">
        <v>213.66545790999999</v>
      </c>
      <c r="N137" s="130">
        <v>0</v>
      </c>
      <c r="O137" s="130">
        <v>13.24386035</v>
      </c>
      <c r="P137" s="130">
        <v>200.42159756000001</v>
      </c>
      <c r="Q137" s="130">
        <v>181.67267183999999</v>
      </c>
      <c r="R137" s="130">
        <v>0</v>
      </c>
      <c r="S137" s="130">
        <v>3.5797608400000001</v>
      </c>
      <c r="T137" s="130">
        <v>178.09291099999999</v>
      </c>
      <c r="U137" s="130">
        <v>272.35367088999999</v>
      </c>
      <c r="V137" s="130">
        <v>450.26671181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3612.3413935399999</v>
      </c>
      <c r="C138" s="130">
        <v>2926.6141566599999</v>
      </c>
      <c r="D138" s="130">
        <v>2897.0223072799999</v>
      </c>
      <c r="E138" s="130">
        <v>1829.87955534</v>
      </c>
      <c r="F138" s="130">
        <v>795.87556841000003</v>
      </c>
      <c r="G138" s="130">
        <v>271.26718353000001</v>
      </c>
      <c r="H138" s="130">
        <v>29.591849379999999</v>
      </c>
      <c r="I138" s="130">
        <v>4.2536409999999997E-2</v>
      </c>
      <c r="J138" s="130">
        <v>0.30945622</v>
      </c>
      <c r="K138" s="130">
        <v>29.239856750000001</v>
      </c>
      <c r="L138" s="130">
        <v>402.46795965000001</v>
      </c>
      <c r="M138" s="130">
        <v>223.52663619</v>
      </c>
      <c r="N138" s="130">
        <v>0</v>
      </c>
      <c r="O138" s="130">
        <v>13.04365853</v>
      </c>
      <c r="P138" s="130">
        <v>210.48297765999999</v>
      </c>
      <c r="Q138" s="130">
        <v>178.94132346000001</v>
      </c>
      <c r="R138" s="130">
        <v>0</v>
      </c>
      <c r="S138" s="130">
        <v>3.5758920999999999</v>
      </c>
      <c r="T138" s="130">
        <v>175.36543136</v>
      </c>
      <c r="U138" s="130">
        <v>283.25927723000001</v>
      </c>
      <c r="V138" s="130">
        <v>466.05166243000002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3638.6464551399999</v>
      </c>
      <c r="C139" s="130">
        <v>2944.7699319499998</v>
      </c>
      <c r="D139" s="130">
        <v>2915.5359936</v>
      </c>
      <c r="E139" s="130">
        <v>1738.10371248</v>
      </c>
      <c r="F139" s="130">
        <v>896.10150319000002</v>
      </c>
      <c r="G139" s="130">
        <v>281.33077793000001</v>
      </c>
      <c r="H139" s="130">
        <v>29.233938349999999</v>
      </c>
      <c r="I139" s="130">
        <v>3.5910530000000003E-2</v>
      </c>
      <c r="J139" s="130">
        <v>0.30618304000000002</v>
      </c>
      <c r="K139" s="130">
        <v>28.89184478</v>
      </c>
      <c r="L139" s="130">
        <v>408.28168661000001</v>
      </c>
      <c r="M139" s="130">
        <v>233.99945547999999</v>
      </c>
      <c r="N139" s="130">
        <v>0</v>
      </c>
      <c r="O139" s="130">
        <v>13.59195656</v>
      </c>
      <c r="P139" s="130">
        <v>220.40749891999999</v>
      </c>
      <c r="Q139" s="130">
        <v>174.28223113000001</v>
      </c>
      <c r="R139" s="130">
        <v>0</v>
      </c>
      <c r="S139" s="130">
        <v>3.5379084600000001</v>
      </c>
      <c r="T139" s="130">
        <v>170.74432267</v>
      </c>
      <c r="U139" s="130">
        <v>285.59483657999999</v>
      </c>
      <c r="V139" s="130">
        <v>482.87639840999998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3641.1625472000001</v>
      </c>
      <c r="C140" s="130">
        <v>2959.72055172</v>
      </c>
      <c r="D140" s="130">
        <v>2938.0418379500002</v>
      </c>
      <c r="E140" s="130">
        <v>1698.48406826</v>
      </c>
      <c r="F140" s="130">
        <v>908.69906480999998</v>
      </c>
      <c r="G140" s="130">
        <v>330.85870488</v>
      </c>
      <c r="H140" s="130">
        <v>21.678713770000002</v>
      </c>
      <c r="I140" s="130">
        <v>3.6987770000000003E-2</v>
      </c>
      <c r="J140" s="130">
        <v>0.30330847</v>
      </c>
      <c r="K140" s="130">
        <v>21.338417530000001</v>
      </c>
      <c r="L140" s="130">
        <v>391.91495867999998</v>
      </c>
      <c r="M140" s="130">
        <v>238.46187506999999</v>
      </c>
      <c r="N140" s="130">
        <v>0</v>
      </c>
      <c r="O140" s="130">
        <v>13.36044485</v>
      </c>
      <c r="P140" s="130">
        <v>225.10143022</v>
      </c>
      <c r="Q140" s="130">
        <v>153.45308360999999</v>
      </c>
      <c r="R140" s="130">
        <v>0</v>
      </c>
      <c r="S140" s="130">
        <v>3.12143675</v>
      </c>
      <c r="T140" s="130">
        <v>150.33164686000001</v>
      </c>
      <c r="U140" s="130">
        <v>289.52703680000002</v>
      </c>
      <c r="V140" s="130">
        <v>414.91292085999999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3712.4716533699998</v>
      </c>
      <c r="C141" s="130">
        <v>3002.1446113000002</v>
      </c>
      <c r="D141" s="130">
        <v>2979.81083012</v>
      </c>
      <c r="E141" s="130">
        <v>1759.72369288</v>
      </c>
      <c r="F141" s="130">
        <v>923.09687458999997</v>
      </c>
      <c r="G141" s="130">
        <v>296.99026264999998</v>
      </c>
      <c r="H141" s="130">
        <v>22.333781179999999</v>
      </c>
      <c r="I141" s="130">
        <v>5.5714619999999999E-2</v>
      </c>
      <c r="J141" s="130">
        <v>0.31307120999999999</v>
      </c>
      <c r="K141" s="130">
        <v>21.964995349999999</v>
      </c>
      <c r="L141" s="130">
        <v>405.03450528000002</v>
      </c>
      <c r="M141" s="130">
        <v>246.78485691</v>
      </c>
      <c r="N141" s="130">
        <v>0</v>
      </c>
      <c r="O141" s="130">
        <v>13.00691093</v>
      </c>
      <c r="P141" s="130">
        <v>233.77794598</v>
      </c>
      <c r="Q141" s="130">
        <v>158.24964836999999</v>
      </c>
      <c r="R141" s="130">
        <v>0</v>
      </c>
      <c r="S141" s="130">
        <v>3.2216881399999999</v>
      </c>
      <c r="T141" s="130">
        <v>155.02796022999999</v>
      </c>
      <c r="U141" s="130">
        <v>305.29253678999999</v>
      </c>
      <c r="V141" s="130">
        <v>442.7634372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3763.6431589399999</v>
      </c>
      <c r="C142" s="130">
        <v>3015.6930928000002</v>
      </c>
      <c r="D142" s="130">
        <v>2993.8793878400002</v>
      </c>
      <c r="E142" s="130">
        <v>1763.32512948</v>
      </c>
      <c r="F142" s="130">
        <v>926.80191998999999</v>
      </c>
      <c r="G142" s="130">
        <v>303.75233837000002</v>
      </c>
      <c r="H142" s="130">
        <v>21.813704959999999</v>
      </c>
      <c r="I142" s="130">
        <v>3.2483280000000003E-2</v>
      </c>
      <c r="J142" s="130">
        <v>0.31427291000000002</v>
      </c>
      <c r="K142" s="130">
        <v>21.466948769999998</v>
      </c>
      <c r="L142" s="130">
        <v>417.51624351999999</v>
      </c>
      <c r="M142" s="130">
        <v>258.4819349</v>
      </c>
      <c r="N142" s="130">
        <v>0</v>
      </c>
      <c r="O142" s="130">
        <v>12.75242933</v>
      </c>
      <c r="P142" s="130">
        <v>245.72950556999999</v>
      </c>
      <c r="Q142" s="130">
        <v>159.03430861999999</v>
      </c>
      <c r="R142" s="130">
        <v>0</v>
      </c>
      <c r="S142" s="130">
        <v>3.2338347000000001</v>
      </c>
      <c r="T142" s="130">
        <v>155.80047392</v>
      </c>
      <c r="U142" s="130">
        <v>330.43382262</v>
      </c>
      <c r="V142" s="130">
        <v>410.08465803000001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3884.70037172</v>
      </c>
      <c r="C143" s="130">
        <v>3121.6712381399998</v>
      </c>
      <c r="D143" s="130">
        <v>3099.0398577300002</v>
      </c>
      <c r="E143" s="130">
        <v>1836.2535549199999</v>
      </c>
      <c r="F143" s="130">
        <v>954.76537652000002</v>
      </c>
      <c r="G143" s="130">
        <v>308.02092628999998</v>
      </c>
      <c r="H143" s="130">
        <v>22.631380409999998</v>
      </c>
      <c r="I143" s="130">
        <v>3.5976870000000001E-2</v>
      </c>
      <c r="J143" s="130">
        <v>0.33161998999999998</v>
      </c>
      <c r="K143" s="130">
        <v>22.263783549999999</v>
      </c>
      <c r="L143" s="130">
        <v>423.46047198999997</v>
      </c>
      <c r="M143" s="130">
        <v>262.12326234</v>
      </c>
      <c r="N143" s="130">
        <v>0</v>
      </c>
      <c r="O143" s="130">
        <v>12.37507499</v>
      </c>
      <c r="P143" s="130">
        <v>249.74818734999999</v>
      </c>
      <c r="Q143" s="130">
        <v>161.33720965000001</v>
      </c>
      <c r="R143" s="130">
        <v>0</v>
      </c>
      <c r="S143" s="130">
        <v>3.4121151699999999</v>
      </c>
      <c r="T143" s="130">
        <v>157.92509448000001</v>
      </c>
      <c r="U143" s="130">
        <v>339.56866158999998</v>
      </c>
      <c r="V143" s="130">
        <v>415.43176935999998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3997.5888170200001</v>
      </c>
      <c r="C144" s="130">
        <v>3219.4019939200002</v>
      </c>
      <c r="D144" s="130">
        <v>3196.3824146400002</v>
      </c>
      <c r="E144" s="130">
        <v>1906.3622261800001</v>
      </c>
      <c r="F144" s="130">
        <v>978.33902875000001</v>
      </c>
      <c r="G144" s="130">
        <v>311.68115970999997</v>
      </c>
      <c r="H144" s="130">
        <v>23.019579279999999</v>
      </c>
      <c r="I144" s="130">
        <v>4.4481119999999999E-2</v>
      </c>
      <c r="J144" s="130">
        <v>0.33704651000000002</v>
      </c>
      <c r="K144" s="130">
        <v>22.638051650000001</v>
      </c>
      <c r="L144" s="130">
        <v>428.06838374</v>
      </c>
      <c r="M144" s="130">
        <v>266.52807619999999</v>
      </c>
      <c r="N144" s="130">
        <v>0</v>
      </c>
      <c r="O144" s="130">
        <v>12.35253836</v>
      </c>
      <c r="P144" s="130">
        <v>254.17553784</v>
      </c>
      <c r="Q144" s="130">
        <v>161.54030753999999</v>
      </c>
      <c r="R144" s="130">
        <v>0</v>
      </c>
      <c r="S144" s="130">
        <v>3.4677245999999999</v>
      </c>
      <c r="T144" s="130">
        <v>158.07258293999999</v>
      </c>
      <c r="U144" s="130">
        <v>350.11843936000002</v>
      </c>
      <c r="V144" s="130">
        <v>420.74647427000002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3917.68781068</v>
      </c>
      <c r="C145" s="130">
        <v>3157.4899558100001</v>
      </c>
      <c r="D145" s="130">
        <v>3134.4813640799998</v>
      </c>
      <c r="E145" s="130">
        <v>1858.36794575</v>
      </c>
      <c r="F145" s="130">
        <v>964.93862313</v>
      </c>
      <c r="G145" s="130">
        <v>311.17479520000001</v>
      </c>
      <c r="H145" s="130">
        <v>23.008591729999999</v>
      </c>
      <c r="I145" s="130">
        <v>4.7358280000000003E-2</v>
      </c>
      <c r="J145" s="130">
        <v>0.33704635999999999</v>
      </c>
      <c r="K145" s="130">
        <v>22.62418709</v>
      </c>
      <c r="L145" s="130">
        <v>419.27540821000002</v>
      </c>
      <c r="M145" s="130">
        <v>263.96607490999997</v>
      </c>
      <c r="N145" s="130">
        <v>0</v>
      </c>
      <c r="O145" s="130">
        <v>11.925368389999999</v>
      </c>
      <c r="P145" s="130">
        <v>252.04070651999999</v>
      </c>
      <c r="Q145" s="130">
        <v>155.30933329999999</v>
      </c>
      <c r="R145" s="130">
        <v>0</v>
      </c>
      <c r="S145" s="130">
        <v>3.4677245999999999</v>
      </c>
      <c r="T145" s="130">
        <v>151.84160869999999</v>
      </c>
      <c r="U145" s="130">
        <v>340.92244665999999</v>
      </c>
      <c r="V145" s="130">
        <v>417.62541829999998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3871.11153061</v>
      </c>
      <c r="C146" s="130">
        <v>3124.8724721399999</v>
      </c>
      <c r="D146" s="130">
        <v>3102.95085763</v>
      </c>
      <c r="E146" s="130">
        <v>1880.53013027</v>
      </c>
      <c r="F146" s="130">
        <v>914.30348371000002</v>
      </c>
      <c r="G146" s="130">
        <v>308.11724364999998</v>
      </c>
      <c r="H146" s="130">
        <v>21.921614510000001</v>
      </c>
      <c r="I146" s="130">
        <v>4.6199299999999999E-2</v>
      </c>
      <c r="J146" s="130">
        <v>0.33704598000000002</v>
      </c>
      <c r="K146" s="130">
        <v>21.538369230000001</v>
      </c>
      <c r="L146" s="130">
        <v>412.09927313999998</v>
      </c>
      <c r="M146" s="130">
        <v>260.55142106</v>
      </c>
      <c r="N146" s="130">
        <v>0</v>
      </c>
      <c r="O146" s="130">
        <v>11.591521630000001</v>
      </c>
      <c r="P146" s="130">
        <v>248.95989943000001</v>
      </c>
      <c r="Q146" s="130">
        <v>151.54785208000001</v>
      </c>
      <c r="R146" s="130">
        <v>0</v>
      </c>
      <c r="S146" s="130">
        <v>3.4677245999999999</v>
      </c>
      <c r="T146" s="130">
        <v>148.08012747999999</v>
      </c>
      <c r="U146" s="130">
        <v>334.13978533</v>
      </c>
      <c r="V146" s="130">
        <v>397.17743271000001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3880.6813530600002</v>
      </c>
      <c r="C147" s="130">
        <v>3134.20804959</v>
      </c>
      <c r="D147" s="130">
        <v>3112.4186773400002</v>
      </c>
      <c r="E147" s="130">
        <v>1872.4065845699999</v>
      </c>
      <c r="F147" s="130">
        <v>939.57063731000005</v>
      </c>
      <c r="G147" s="130">
        <v>300.44145545999999</v>
      </c>
      <c r="H147" s="130">
        <v>21.78937225</v>
      </c>
      <c r="I147" s="130">
        <v>4.9769130000000002E-2</v>
      </c>
      <c r="J147" s="130">
        <v>0.33704614999999999</v>
      </c>
      <c r="K147" s="130">
        <v>21.402556969999999</v>
      </c>
      <c r="L147" s="130">
        <v>402.90987183999999</v>
      </c>
      <c r="M147" s="130">
        <v>255.07820923</v>
      </c>
      <c r="N147" s="130">
        <v>0</v>
      </c>
      <c r="O147" s="130">
        <v>11.002621319999999</v>
      </c>
      <c r="P147" s="130">
        <v>244.07558791</v>
      </c>
      <c r="Q147" s="130">
        <v>147.83166261</v>
      </c>
      <c r="R147" s="130">
        <v>0</v>
      </c>
      <c r="S147" s="130">
        <v>3.4677245999999999</v>
      </c>
      <c r="T147" s="130">
        <v>144.36393801</v>
      </c>
      <c r="U147" s="130">
        <v>343.56343163000003</v>
      </c>
      <c r="V147" s="130">
        <v>369.92521631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3822.0625177400002</v>
      </c>
      <c r="C148" s="130">
        <v>3110.8119036899998</v>
      </c>
      <c r="D148" s="130">
        <v>3087.1694518700001</v>
      </c>
      <c r="E148" s="130">
        <v>1747.17243424</v>
      </c>
      <c r="F148" s="130">
        <v>958.94152446999999</v>
      </c>
      <c r="G148" s="130">
        <v>381.05549316000003</v>
      </c>
      <c r="H148" s="130">
        <v>23.642451820000002</v>
      </c>
      <c r="I148" s="130">
        <v>0.13756997000000001</v>
      </c>
      <c r="J148" s="130">
        <v>0.33701029999999998</v>
      </c>
      <c r="K148" s="130">
        <v>23.167871550000001</v>
      </c>
      <c r="L148" s="130">
        <v>353.14142841</v>
      </c>
      <c r="M148" s="130">
        <v>208.97294918</v>
      </c>
      <c r="N148" s="130">
        <v>0</v>
      </c>
      <c r="O148" s="130">
        <v>9.6731801900000001</v>
      </c>
      <c r="P148" s="130">
        <v>199.29976898999999</v>
      </c>
      <c r="Q148" s="130">
        <v>144.16847923</v>
      </c>
      <c r="R148" s="130">
        <v>0</v>
      </c>
      <c r="S148" s="130">
        <v>3.4677245999999999</v>
      </c>
      <c r="T148" s="130">
        <v>140.70075463000001</v>
      </c>
      <c r="U148" s="130">
        <v>358.10918564000002</v>
      </c>
      <c r="V148" s="130">
        <v>363.16320366999997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3770.4858884800001</v>
      </c>
      <c r="C149" s="130">
        <v>3010.48001015</v>
      </c>
      <c r="D149" s="130">
        <v>2979.7783784100002</v>
      </c>
      <c r="E149" s="130">
        <v>1779.9111439000001</v>
      </c>
      <c r="F149" s="130">
        <v>902.49107750999997</v>
      </c>
      <c r="G149" s="130">
        <v>297.37615699999998</v>
      </c>
      <c r="H149" s="130">
        <v>30.70163174</v>
      </c>
      <c r="I149" s="130">
        <v>8.0804310000000004E-2</v>
      </c>
      <c r="J149" s="130">
        <v>0.42141296</v>
      </c>
      <c r="K149" s="130">
        <v>30.199414470000001</v>
      </c>
      <c r="L149" s="130">
        <v>417.41932968999998</v>
      </c>
      <c r="M149" s="130">
        <v>246.23665288000001</v>
      </c>
      <c r="N149" s="130">
        <v>0</v>
      </c>
      <c r="O149" s="130">
        <v>10.07928735</v>
      </c>
      <c r="P149" s="130">
        <v>236.15736552999999</v>
      </c>
      <c r="Q149" s="130">
        <v>171.18267681</v>
      </c>
      <c r="R149" s="130">
        <v>0</v>
      </c>
      <c r="S149" s="130">
        <v>4.3346527899999998</v>
      </c>
      <c r="T149" s="130">
        <v>166.84802402</v>
      </c>
      <c r="U149" s="130">
        <v>342.58654863999999</v>
      </c>
      <c r="V149" s="130">
        <v>389.45033874000001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3711.6488397399999</v>
      </c>
      <c r="C150" s="130">
        <v>2972.1779289199999</v>
      </c>
      <c r="D150" s="130">
        <v>2941.5091496</v>
      </c>
      <c r="E150" s="130">
        <v>1787.21595267</v>
      </c>
      <c r="F150" s="130">
        <v>869.99148513</v>
      </c>
      <c r="G150" s="130">
        <v>284.30171180000002</v>
      </c>
      <c r="H150" s="130">
        <v>30.668779319999999</v>
      </c>
      <c r="I150" s="130">
        <v>7.32125E-2</v>
      </c>
      <c r="J150" s="130">
        <v>0.43125095000000002</v>
      </c>
      <c r="K150" s="130">
        <v>30.164315869999999</v>
      </c>
      <c r="L150" s="130">
        <v>411.07393796000002</v>
      </c>
      <c r="M150" s="130">
        <v>241.2772172</v>
      </c>
      <c r="N150" s="130">
        <v>0</v>
      </c>
      <c r="O150" s="130">
        <v>9.6853835799999999</v>
      </c>
      <c r="P150" s="130">
        <v>231.59183361999999</v>
      </c>
      <c r="Q150" s="130">
        <v>169.79672076</v>
      </c>
      <c r="R150" s="130">
        <v>0</v>
      </c>
      <c r="S150" s="130">
        <v>4.3346527899999998</v>
      </c>
      <c r="T150" s="130">
        <v>165.46206796999999</v>
      </c>
      <c r="U150" s="130">
        <v>328.39697286000001</v>
      </c>
      <c r="V150" s="130">
        <v>384.11717048999998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3664.34021781</v>
      </c>
      <c r="C151" s="130">
        <v>2935.3092416200002</v>
      </c>
      <c r="D151" s="130">
        <v>2904.8506144200001</v>
      </c>
      <c r="E151" s="130">
        <v>1788.05616807</v>
      </c>
      <c r="F151" s="130">
        <v>838.50655812000002</v>
      </c>
      <c r="G151" s="130">
        <v>278.28788823000002</v>
      </c>
      <c r="H151" s="130">
        <v>30.458627199999999</v>
      </c>
      <c r="I151" s="130">
        <v>8.0992309999999998E-2</v>
      </c>
      <c r="J151" s="130">
        <v>0.27607151000000002</v>
      </c>
      <c r="K151" s="130">
        <v>30.101563380000002</v>
      </c>
      <c r="L151" s="130">
        <v>406.70328252000002</v>
      </c>
      <c r="M151" s="130">
        <v>237.65906179000001</v>
      </c>
      <c r="N151" s="130">
        <v>0</v>
      </c>
      <c r="O151" s="130">
        <v>9.2977260800000003</v>
      </c>
      <c r="P151" s="130">
        <v>228.36133570999999</v>
      </c>
      <c r="Q151" s="130">
        <v>169.04422073000001</v>
      </c>
      <c r="R151" s="130">
        <v>0</v>
      </c>
      <c r="S151" s="130">
        <v>4.3346527899999998</v>
      </c>
      <c r="T151" s="130">
        <v>164.70956794</v>
      </c>
      <c r="U151" s="130">
        <v>322.32769366999997</v>
      </c>
      <c r="V151" s="130">
        <v>382.29346951999997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3599.7966533399999</v>
      </c>
      <c r="C152" s="130">
        <v>2884.2919174600001</v>
      </c>
      <c r="D152" s="130">
        <v>2853.8765334099999</v>
      </c>
      <c r="E152" s="130">
        <v>1764.2211022500001</v>
      </c>
      <c r="F152" s="130">
        <v>817.57007075000001</v>
      </c>
      <c r="G152" s="130">
        <v>272.08536041000002</v>
      </c>
      <c r="H152" s="130">
        <v>30.41538405</v>
      </c>
      <c r="I152" s="130">
        <v>6.1102679999999999E-2</v>
      </c>
      <c r="J152" s="130">
        <v>0.27725063999999999</v>
      </c>
      <c r="K152" s="130">
        <v>30.077030730000001</v>
      </c>
      <c r="L152" s="130">
        <v>402.83092254000002</v>
      </c>
      <c r="M152" s="130">
        <v>235.09008470000001</v>
      </c>
      <c r="N152" s="130">
        <v>0</v>
      </c>
      <c r="O152" s="130">
        <v>8.8429301799999998</v>
      </c>
      <c r="P152" s="130">
        <v>226.24715452000001</v>
      </c>
      <c r="Q152" s="130">
        <v>167.74083784000001</v>
      </c>
      <c r="R152" s="130">
        <v>0</v>
      </c>
      <c r="S152" s="130">
        <v>4.3346527899999998</v>
      </c>
      <c r="T152" s="130">
        <v>163.40618505</v>
      </c>
      <c r="U152" s="130">
        <v>312.67381333999998</v>
      </c>
      <c r="V152" s="130">
        <v>377.18625191000001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3574.48544287</v>
      </c>
      <c r="C153" s="130">
        <v>2858.08600355</v>
      </c>
      <c r="D153" s="130">
        <v>2827.5821419899999</v>
      </c>
      <c r="E153" s="130">
        <v>1764.63828659</v>
      </c>
      <c r="F153" s="130">
        <v>794.84504747000005</v>
      </c>
      <c r="G153" s="130">
        <v>268.09880793000002</v>
      </c>
      <c r="H153" s="130">
        <v>30.503861560000001</v>
      </c>
      <c r="I153" s="130">
        <v>7.7450500000000005E-2</v>
      </c>
      <c r="J153" s="130">
        <v>0.26694748000000001</v>
      </c>
      <c r="K153" s="130">
        <v>30.159463580000001</v>
      </c>
      <c r="L153" s="130">
        <v>402.08091798999999</v>
      </c>
      <c r="M153" s="130">
        <v>233.50010861999999</v>
      </c>
      <c r="N153" s="130">
        <v>0</v>
      </c>
      <c r="O153" s="130">
        <v>8.5277088699999997</v>
      </c>
      <c r="P153" s="130">
        <v>224.97239974999999</v>
      </c>
      <c r="Q153" s="130">
        <v>168.58080937</v>
      </c>
      <c r="R153" s="130">
        <v>0</v>
      </c>
      <c r="S153" s="130">
        <v>4.3346527899999998</v>
      </c>
      <c r="T153" s="130">
        <v>164.24615657999999</v>
      </c>
      <c r="U153" s="130">
        <v>314.31852133000001</v>
      </c>
      <c r="V153" s="130">
        <v>380.72184092999998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3343.8680705299998</v>
      </c>
      <c r="C154" s="130">
        <v>2750.0973160499998</v>
      </c>
      <c r="D154" s="130">
        <v>2721.13690653</v>
      </c>
      <c r="E154" s="130">
        <v>1707.6539148500001</v>
      </c>
      <c r="F154" s="130">
        <v>754.42103405</v>
      </c>
      <c r="G154" s="130">
        <v>259.06195762999999</v>
      </c>
      <c r="H154" s="130">
        <v>28.960409519999999</v>
      </c>
      <c r="I154" s="130">
        <v>6.5061709999999995E-2</v>
      </c>
      <c r="J154" s="130">
        <v>3.4072299999999998E-3</v>
      </c>
      <c r="K154" s="130">
        <v>28.89194058</v>
      </c>
      <c r="L154" s="130">
        <v>280.37874741000002</v>
      </c>
      <c r="M154" s="130">
        <v>240.57215719000001</v>
      </c>
      <c r="N154" s="130">
        <v>0</v>
      </c>
      <c r="O154" s="130">
        <v>8.1089793500000003</v>
      </c>
      <c r="P154" s="130">
        <v>232.46317783999999</v>
      </c>
      <c r="Q154" s="130">
        <v>39.806590219999997</v>
      </c>
      <c r="R154" s="130">
        <v>0</v>
      </c>
      <c r="S154" s="130">
        <v>1.0346997600000001</v>
      </c>
      <c r="T154" s="130">
        <v>38.771890460000002</v>
      </c>
      <c r="U154" s="130">
        <v>313.39200706999998</v>
      </c>
      <c r="V154" s="130">
        <v>360.03489335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3368.3468475</v>
      </c>
      <c r="C155" s="130">
        <v>2773.1618848799999</v>
      </c>
      <c r="D155" s="130">
        <v>2744.9703061300002</v>
      </c>
      <c r="E155" s="130">
        <v>1755.9673347800001</v>
      </c>
      <c r="F155" s="130">
        <v>740.93359294000004</v>
      </c>
      <c r="G155" s="130">
        <v>248.06937841000001</v>
      </c>
      <c r="H155" s="130">
        <v>28.191578750000001</v>
      </c>
      <c r="I155" s="130">
        <v>6.5241370000000007E-2</v>
      </c>
      <c r="J155" s="130">
        <v>3.54346E-3</v>
      </c>
      <c r="K155" s="130">
        <v>28.122793919999999</v>
      </c>
      <c r="L155" s="130">
        <v>281.57822314999999</v>
      </c>
      <c r="M155" s="130">
        <v>242.07885841999999</v>
      </c>
      <c r="N155" s="130">
        <v>0</v>
      </c>
      <c r="O155" s="130">
        <v>7.7153309700000001</v>
      </c>
      <c r="P155" s="130">
        <v>234.36352744999999</v>
      </c>
      <c r="Q155" s="130">
        <v>39.499364730000003</v>
      </c>
      <c r="R155" s="130">
        <v>0</v>
      </c>
      <c r="S155" s="130">
        <v>1.0346997600000001</v>
      </c>
      <c r="T155" s="130">
        <v>38.464664970000001</v>
      </c>
      <c r="U155" s="130">
        <v>313.60673946999998</v>
      </c>
      <c r="V155" s="130">
        <v>363.07222451000001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3383.5473742999998</v>
      </c>
      <c r="C156" s="130">
        <v>2784.3771234699998</v>
      </c>
      <c r="D156" s="130">
        <v>2756.2626878699998</v>
      </c>
      <c r="E156" s="130">
        <v>1770.5901077000001</v>
      </c>
      <c r="F156" s="130">
        <v>742.11422855000001</v>
      </c>
      <c r="G156" s="130">
        <v>243.55835162</v>
      </c>
      <c r="H156" s="130">
        <v>28.1144356</v>
      </c>
      <c r="I156" s="130">
        <v>6.4694470000000004E-2</v>
      </c>
      <c r="J156" s="130">
        <v>5.7273000000000003E-4</v>
      </c>
      <c r="K156" s="130">
        <v>28.049168399999999</v>
      </c>
      <c r="L156" s="130">
        <v>282.67569126000001</v>
      </c>
      <c r="M156" s="130">
        <v>243.42040742</v>
      </c>
      <c r="N156" s="130">
        <v>0</v>
      </c>
      <c r="O156" s="130">
        <v>7.3837724600000003</v>
      </c>
      <c r="P156" s="130">
        <v>236.03663495999999</v>
      </c>
      <c r="Q156" s="130">
        <v>39.255283839999997</v>
      </c>
      <c r="R156" s="130">
        <v>0</v>
      </c>
      <c r="S156" s="130">
        <v>1.0346997600000001</v>
      </c>
      <c r="T156" s="130">
        <v>38.220584080000002</v>
      </c>
      <c r="U156" s="130">
        <v>316.49455956999998</v>
      </c>
      <c r="V156" s="130">
        <v>368.83987982000002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3432.7811823500001</v>
      </c>
      <c r="C157" s="130">
        <v>2844.2865734100001</v>
      </c>
      <c r="D157" s="130">
        <v>2816.0521318000001</v>
      </c>
      <c r="E157" s="130">
        <v>1837.5149972199999</v>
      </c>
      <c r="F157" s="130">
        <v>740.34750292000001</v>
      </c>
      <c r="G157" s="130">
        <v>238.18963166</v>
      </c>
      <c r="H157" s="130">
        <v>28.234441610000001</v>
      </c>
      <c r="I157" s="130">
        <v>0.10995138</v>
      </c>
      <c r="J157" s="130">
        <v>5.7591999999999995E-4</v>
      </c>
      <c r="K157" s="130">
        <v>28.12391431</v>
      </c>
      <c r="L157" s="130">
        <v>278.81272567000002</v>
      </c>
      <c r="M157" s="130">
        <v>239.75012107000001</v>
      </c>
      <c r="N157" s="130">
        <v>0</v>
      </c>
      <c r="O157" s="130">
        <v>7.0794709200000003</v>
      </c>
      <c r="P157" s="130">
        <v>232.67065015</v>
      </c>
      <c r="Q157" s="130">
        <v>39.0626046</v>
      </c>
      <c r="R157" s="130">
        <v>0</v>
      </c>
      <c r="S157" s="130">
        <v>1.0346997600000001</v>
      </c>
      <c r="T157" s="130">
        <v>38.027904839999998</v>
      </c>
      <c r="U157" s="130">
        <v>309.68188327000001</v>
      </c>
      <c r="V157" s="130">
        <v>363.44661609000002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3456.3742292500001</v>
      </c>
      <c r="C158" s="130">
        <v>2870.1023931300001</v>
      </c>
      <c r="D158" s="130">
        <v>2841.86862432</v>
      </c>
      <c r="E158" s="130">
        <v>1868.40884308</v>
      </c>
      <c r="F158" s="130">
        <v>741.17828845999998</v>
      </c>
      <c r="G158" s="130">
        <v>232.28149278000001</v>
      </c>
      <c r="H158" s="130">
        <v>28.233768810000001</v>
      </c>
      <c r="I158" s="130">
        <v>5.9951039999999997E-2</v>
      </c>
      <c r="J158" s="130">
        <v>5.7859999999999997E-4</v>
      </c>
      <c r="K158" s="130">
        <v>28.173239169999999</v>
      </c>
      <c r="L158" s="130">
        <v>275.9666497</v>
      </c>
      <c r="M158" s="130">
        <v>237.41637506999999</v>
      </c>
      <c r="N158" s="130">
        <v>0</v>
      </c>
      <c r="O158" s="130">
        <v>6.8524877399999999</v>
      </c>
      <c r="P158" s="130">
        <v>230.56388733</v>
      </c>
      <c r="Q158" s="130">
        <v>38.550274629999997</v>
      </c>
      <c r="R158" s="130">
        <v>0</v>
      </c>
      <c r="S158" s="130">
        <v>1.0346997600000001</v>
      </c>
      <c r="T158" s="130">
        <v>37.515574870000002</v>
      </c>
      <c r="U158" s="130">
        <v>310.30518641999998</v>
      </c>
      <c r="V158" s="130">
        <v>361.75887913999998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3516.9244745199999</v>
      </c>
      <c r="C159" s="130">
        <v>2937.13815239</v>
      </c>
      <c r="D159" s="130">
        <v>2908.86763157</v>
      </c>
      <c r="E159" s="130">
        <v>1938.05583576</v>
      </c>
      <c r="F159" s="130">
        <v>746.94098037000003</v>
      </c>
      <c r="G159" s="130">
        <v>223.87081544</v>
      </c>
      <c r="H159" s="130">
        <v>28.270520820000002</v>
      </c>
      <c r="I159" s="130">
        <v>0.14603161000000001</v>
      </c>
      <c r="J159" s="130">
        <v>5.8054000000000005E-4</v>
      </c>
      <c r="K159" s="130">
        <v>28.123908669999999</v>
      </c>
      <c r="L159" s="130">
        <v>278.72895538</v>
      </c>
      <c r="M159" s="130">
        <v>242.49539351999999</v>
      </c>
      <c r="N159" s="130">
        <v>0</v>
      </c>
      <c r="O159" s="130">
        <v>6.4445053300000001</v>
      </c>
      <c r="P159" s="130">
        <v>236.05088818999999</v>
      </c>
      <c r="Q159" s="130">
        <v>36.233561860000002</v>
      </c>
      <c r="R159" s="130">
        <v>0</v>
      </c>
      <c r="S159" s="130">
        <v>1.0346997600000001</v>
      </c>
      <c r="T159" s="130">
        <v>35.198862099999999</v>
      </c>
      <c r="U159" s="130">
        <v>301.05736675000003</v>
      </c>
      <c r="V159" s="130">
        <v>363.84238986999998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3577.8488112499999</v>
      </c>
      <c r="C160" s="130">
        <v>2947.1601612499999</v>
      </c>
      <c r="D160" s="130">
        <v>2918.9446748599999</v>
      </c>
      <c r="E160" s="130">
        <v>1948.0624638199999</v>
      </c>
      <c r="F160" s="130">
        <v>753.1292469</v>
      </c>
      <c r="G160" s="130">
        <v>217.75296413999999</v>
      </c>
      <c r="H160" s="130">
        <v>28.215486389999999</v>
      </c>
      <c r="I160" s="130">
        <v>5.737838E-2</v>
      </c>
      <c r="J160" s="130">
        <v>1.3889099999999999E-3</v>
      </c>
      <c r="K160" s="130">
        <v>28.1567191</v>
      </c>
      <c r="L160" s="130">
        <v>296.42659373999999</v>
      </c>
      <c r="M160" s="130">
        <v>260.67626300000001</v>
      </c>
      <c r="N160" s="130">
        <v>0</v>
      </c>
      <c r="O160" s="130">
        <v>5.6438495099999999</v>
      </c>
      <c r="P160" s="130">
        <v>255.03241349000001</v>
      </c>
      <c r="Q160" s="130">
        <v>35.750330740000003</v>
      </c>
      <c r="R160" s="130">
        <v>0</v>
      </c>
      <c r="S160" s="130">
        <v>1.0346997600000001</v>
      </c>
      <c r="T160" s="130">
        <v>34.71563098</v>
      </c>
      <c r="U160" s="130">
        <v>334.26205626000001</v>
      </c>
      <c r="V160" s="130">
        <v>378.56629601999998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3661.7817395900001</v>
      </c>
      <c r="C161" s="130">
        <v>3008.9248014999998</v>
      </c>
      <c r="D161" s="130">
        <v>2980.6602214200002</v>
      </c>
      <c r="E161" s="130">
        <v>2004.6768368600001</v>
      </c>
      <c r="F161" s="130">
        <v>763.96867841000005</v>
      </c>
      <c r="G161" s="130">
        <v>212.01470614999999</v>
      </c>
      <c r="H161" s="130">
        <v>28.264580080000002</v>
      </c>
      <c r="I161" s="130">
        <v>5.6654540000000003E-2</v>
      </c>
      <c r="J161" s="130">
        <v>5.8810999999999998E-4</v>
      </c>
      <c r="K161" s="130">
        <v>28.207337429999999</v>
      </c>
      <c r="L161" s="130">
        <v>300.44298573999998</v>
      </c>
      <c r="M161" s="130">
        <v>266.22357270999998</v>
      </c>
      <c r="N161" s="130">
        <v>0</v>
      </c>
      <c r="O161" s="130">
        <v>5.2492954799999998</v>
      </c>
      <c r="P161" s="130">
        <v>260.97427722999998</v>
      </c>
      <c r="Q161" s="130">
        <v>34.219413029999998</v>
      </c>
      <c r="R161" s="130">
        <v>0</v>
      </c>
      <c r="S161" s="130">
        <v>1.0346997600000001</v>
      </c>
      <c r="T161" s="130">
        <v>33.184713270000003</v>
      </c>
      <c r="U161" s="130">
        <v>352.41395234999999</v>
      </c>
      <c r="V161" s="130">
        <v>385.79413454000002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3803.3502548800002</v>
      </c>
      <c r="C162" s="130">
        <v>3108.5018010200001</v>
      </c>
      <c r="D162" s="130">
        <v>3080.2755687399999</v>
      </c>
      <c r="E162" s="130">
        <v>2096.6568717</v>
      </c>
      <c r="F162" s="130">
        <v>776.42520029000002</v>
      </c>
      <c r="G162" s="130">
        <v>207.19349675000001</v>
      </c>
      <c r="H162" s="130">
        <v>28.226232280000001</v>
      </c>
      <c r="I162" s="130">
        <v>4.932081E-2</v>
      </c>
      <c r="J162" s="130">
        <v>6.4110000000000002E-4</v>
      </c>
      <c r="K162" s="130">
        <v>28.176270370000001</v>
      </c>
      <c r="L162" s="130">
        <v>319.93297080999997</v>
      </c>
      <c r="M162" s="130">
        <v>285.82576175999998</v>
      </c>
      <c r="N162" s="130">
        <v>0</v>
      </c>
      <c r="O162" s="130">
        <v>4.9508660100000004</v>
      </c>
      <c r="P162" s="130">
        <v>280.87489575000001</v>
      </c>
      <c r="Q162" s="130">
        <v>34.107209050000002</v>
      </c>
      <c r="R162" s="130">
        <v>0</v>
      </c>
      <c r="S162" s="130">
        <v>1.0346997600000001</v>
      </c>
      <c r="T162" s="130">
        <v>33.072509289999999</v>
      </c>
      <c r="U162" s="130">
        <v>374.91548304999998</v>
      </c>
      <c r="V162" s="130">
        <v>414.42307478999999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3874.0443311499998</v>
      </c>
      <c r="C163" s="130">
        <v>3144.7377848000001</v>
      </c>
      <c r="D163" s="130">
        <v>3116.61484522</v>
      </c>
      <c r="E163" s="130">
        <v>2116.8694097900002</v>
      </c>
      <c r="F163" s="130">
        <v>691.69200755999998</v>
      </c>
      <c r="G163" s="130">
        <v>308.05342787000001</v>
      </c>
      <c r="H163" s="130">
        <v>28.122939580000001</v>
      </c>
      <c r="I163" s="130">
        <v>4.7437300000000002E-2</v>
      </c>
      <c r="J163" s="130">
        <v>6.5976999999999995E-4</v>
      </c>
      <c r="K163" s="130">
        <v>28.07484251</v>
      </c>
      <c r="L163" s="130">
        <v>335.12518846</v>
      </c>
      <c r="M163" s="130">
        <v>302.70200828999998</v>
      </c>
      <c r="N163" s="130">
        <v>0</v>
      </c>
      <c r="O163" s="130">
        <v>4.5528498300000004</v>
      </c>
      <c r="P163" s="130">
        <v>298.14915846000002</v>
      </c>
      <c r="Q163" s="130">
        <v>32.423180170000002</v>
      </c>
      <c r="R163" s="130">
        <v>0</v>
      </c>
      <c r="S163" s="130">
        <v>1.0346997600000001</v>
      </c>
      <c r="T163" s="130">
        <v>31.38848041</v>
      </c>
      <c r="U163" s="130">
        <v>394.18135789000002</v>
      </c>
      <c r="V163" s="130">
        <v>431.01655783000001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3962.7350366199998</v>
      </c>
      <c r="C164" s="130">
        <v>3213.0566832</v>
      </c>
      <c r="D164" s="130">
        <v>3186.1656901000001</v>
      </c>
      <c r="E164" s="130">
        <v>2175.5220069900001</v>
      </c>
      <c r="F164" s="130">
        <v>706.95994229999997</v>
      </c>
      <c r="G164" s="130">
        <v>303.68374081000002</v>
      </c>
      <c r="H164" s="130">
        <v>26.890993099999999</v>
      </c>
      <c r="I164" s="130">
        <v>8.5988220000000004E-2</v>
      </c>
      <c r="J164" s="130">
        <v>6.2775000000000005E-4</v>
      </c>
      <c r="K164" s="130">
        <v>26.804377129999999</v>
      </c>
      <c r="L164" s="130">
        <v>350.46093569999999</v>
      </c>
      <c r="M164" s="130">
        <v>318.27034139</v>
      </c>
      <c r="N164" s="130">
        <v>0</v>
      </c>
      <c r="O164" s="130">
        <v>6.4535226799999998</v>
      </c>
      <c r="P164" s="130">
        <v>311.81681871000001</v>
      </c>
      <c r="Q164" s="130">
        <v>32.190594310000002</v>
      </c>
      <c r="R164" s="130">
        <v>0</v>
      </c>
      <c r="S164" s="130">
        <v>1.0289644099999999</v>
      </c>
      <c r="T164" s="130">
        <v>31.161629900000001</v>
      </c>
      <c r="U164" s="130">
        <v>399.21741772000001</v>
      </c>
      <c r="V164" s="130">
        <v>439.14889657999998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4074.0180766899998</v>
      </c>
      <c r="C165" s="130">
        <v>3297.92521867</v>
      </c>
      <c r="D165" s="130">
        <v>3273.2016533599999</v>
      </c>
      <c r="E165" s="130">
        <v>2242.8006650000002</v>
      </c>
      <c r="F165" s="130">
        <v>729.84492913999998</v>
      </c>
      <c r="G165" s="130">
        <v>300.55605922000001</v>
      </c>
      <c r="H165" s="130">
        <v>24.723565310000001</v>
      </c>
      <c r="I165" s="130">
        <v>5.4143410000000003E-2</v>
      </c>
      <c r="J165" s="130">
        <v>6.2828000000000005E-4</v>
      </c>
      <c r="K165" s="130">
        <v>24.668793619999999</v>
      </c>
      <c r="L165" s="130">
        <v>365.35151879</v>
      </c>
      <c r="M165" s="130">
        <v>333.16868199999999</v>
      </c>
      <c r="N165" s="130">
        <v>0</v>
      </c>
      <c r="O165" s="130">
        <v>6.1149009300000001</v>
      </c>
      <c r="P165" s="130">
        <v>327.05378107000001</v>
      </c>
      <c r="Q165" s="130">
        <v>32.182836790000003</v>
      </c>
      <c r="R165" s="130">
        <v>0</v>
      </c>
      <c r="S165" s="130">
        <v>1.0292275500000001</v>
      </c>
      <c r="T165" s="130">
        <v>31.153609240000002</v>
      </c>
      <c r="U165" s="130">
        <v>410.74133922999999</v>
      </c>
      <c r="V165" s="130">
        <v>454.26515917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4013.63130486</v>
      </c>
      <c r="C166" s="130">
        <v>3218.3486249799998</v>
      </c>
      <c r="D166" s="130">
        <v>3192.5315868100001</v>
      </c>
      <c r="E166" s="130">
        <v>2164.4517709900001</v>
      </c>
      <c r="F166" s="130">
        <v>733.77614854000001</v>
      </c>
      <c r="G166" s="130">
        <v>294.30366728000001</v>
      </c>
      <c r="H166" s="130">
        <v>25.81703817</v>
      </c>
      <c r="I166" s="130">
        <v>5.0612730000000002E-2</v>
      </c>
      <c r="J166" s="130">
        <v>6.0928999999999996E-4</v>
      </c>
      <c r="K166" s="130">
        <v>25.765816149999999</v>
      </c>
      <c r="L166" s="130">
        <v>381.89001115000002</v>
      </c>
      <c r="M166" s="130">
        <v>348.30077691999998</v>
      </c>
      <c r="N166" s="130">
        <v>0</v>
      </c>
      <c r="O166" s="130">
        <v>5.6115481100000002</v>
      </c>
      <c r="P166" s="130">
        <v>342.68922880999997</v>
      </c>
      <c r="Q166" s="130">
        <v>33.589234230000002</v>
      </c>
      <c r="R166" s="130">
        <v>0</v>
      </c>
      <c r="S166" s="130">
        <v>1.07470289</v>
      </c>
      <c r="T166" s="130">
        <v>32.514531339999998</v>
      </c>
      <c r="U166" s="130">
        <v>413.39266873000003</v>
      </c>
      <c r="V166" s="130">
        <v>465.99303594000003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4107.0535327799998</v>
      </c>
      <c r="C167" s="130">
        <v>3302.6644666100001</v>
      </c>
      <c r="D167" s="130">
        <v>3277.1179106599998</v>
      </c>
      <c r="E167" s="130">
        <v>2273.5879612899998</v>
      </c>
      <c r="F167" s="130">
        <v>713.20941158999995</v>
      </c>
      <c r="G167" s="130">
        <v>290.32053778</v>
      </c>
      <c r="H167" s="130">
        <v>25.546555949999998</v>
      </c>
      <c r="I167" s="130">
        <v>5.3930060000000002E-2</v>
      </c>
      <c r="J167" s="130">
        <v>6.0753000000000001E-4</v>
      </c>
      <c r="K167" s="130">
        <v>25.492018359999999</v>
      </c>
      <c r="L167" s="130">
        <v>393.42043546000002</v>
      </c>
      <c r="M167" s="130">
        <v>361.88146293</v>
      </c>
      <c r="N167" s="130">
        <v>0</v>
      </c>
      <c r="O167" s="130">
        <v>5.2588054399999997</v>
      </c>
      <c r="P167" s="130">
        <v>356.62265748999999</v>
      </c>
      <c r="Q167" s="130">
        <v>31.538972529999999</v>
      </c>
      <c r="R167" s="130">
        <v>0</v>
      </c>
      <c r="S167" s="130">
        <v>1.0716527199999999</v>
      </c>
      <c r="T167" s="130">
        <v>30.467319809999999</v>
      </c>
      <c r="U167" s="130">
        <v>410.96863071000001</v>
      </c>
      <c r="V167" s="130">
        <v>471.05511996000001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4175.8920121600004</v>
      </c>
      <c r="C168" s="130">
        <v>3345.8196563199999</v>
      </c>
      <c r="D168" s="130">
        <v>3320.05996</v>
      </c>
      <c r="E168" s="130">
        <v>2304.6288448700002</v>
      </c>
      <c r="F168" s="130">
        <v>724.82065840999996</v>
      </c>
      <c r="G168" s="130">
        <v>290.61045672</v>
      </c>
      <c r="H168" s="130">
        <v>25.75969632</v>
      </c>
      <c r="I168" s="130">
        <v>5.4839600000000002E-2</v>
      </c>
      <c r="J168" s="130">
        <v>6.1286999999999995E-4</v>
      </c>
      <c r="K168" s="130">
        <v>25.704243850000001</v>
      </c>
      <c r="L168" s="130">
        <v>412.19454432999999</v>
      </c>
      <c r="M168" s="130">
        <v>381.04356346999998</v>
      </c>
      <c r="N168" s="130">
        <v>0</v>
      </c>
      <c r="O168" s="130">
        <v>4.8272941899999999</v>
      </c>
      <c r="P168" s="130">
        <v>376.21626928000001</v>
      </c>
      <c r="Q168" s="130">
        <v>31.150980860000001</v>
      </c>
      <c r="R168" s="130">
        <v>0</v>
      </c>
      <c r="S168" s="130">
        <v>1.0810777</v>
      </c>
      <c r="T168" s="130">
        <v>30.069903159999999</v>
      </c>
      <c r="U168" s="130">
        <v>417.87781151000002</v>
      </c>
      <c r="V168" s="130">
        <v>488.75350760999999</v>
      </c>
      <c r="W168" s="130"/>
      <c r="X168" s="130"/>
      <c r="Y168" s="130"/>
      <c r="Z168" s="130"/>
      <c r="AA168" s="130"/>
      <c r="AB168" s="130"/>
    </row>
    <row r="169" spans="1:28" hidden="1" outlineLevel="1">
      <c r="A169" s="9">
        <v>45352</v>
      </c>
      <c r="B169" s="130">
        <v>4296.91864197</v>
      </c>
      <c r="C169" s="130">
        <v>3438.7713321900001</v>
      </c>
      <c r="D169" s="130">
        <v>3412.8153241999998</v>
      </c>
      <c r="E169" s="130">
        <v>2361.3791631399999</v>
      </c>
      <c r="F169" s="130">
        <v>757.79052251999997</v>
      </c>
      <c r="G169" s="130">
        <v>293.64563853999999</v>
      </c>
      <c r="H169" s="130">
        <v>25.95600799</v>
      </c>
      <c r="I169" s="130">
        <v>2.3032219999999999E-2</v>
      </c>
      <c r="J169" s="130">
        <v>6.2474000000000004E-4</v>
      </c>
      <c r="K169" s="130">
        <v>25.93235103</v>
      </c>
      <c r="L169" s="130">
        <v>436.30170843000002</v>
      </c>
      <c r="M169" s="130">
        <v>408.64378123</v>
      </c>
      <c r="N169" s="130">
        <v>0</v>
      </c>
      <c r="O169" s="130">
        <v>4.6717395100000001</v>
      </c>
      <c r="P169" s="130">
        <v>403.97204171999999</v>
      </c>
      <c r="Q169" s="130">
        <v>27.6579272</v>
      </c>
      <c r="R169" s="130">
        <v>0</v>
      </c>
      <c r="S169" s="130">
        <v>1.1097600999999999</v>
      </c>
      <c r="T169" s="130">
        <v>26.548167100000001</v>
      </c>
      <c r="U169" s="130">
        <v>421.84560134999998</v>
      </c>
      <c r="V169" s="130">
        <v>519.21033336999994</v>
      </c>
      <c r="W169" s="130"/>
      <c r="X169" s="130"/>
      <c r="Y169" s="130"/>
      <c r="Z169" s="130"/>
      <c r="AA169" s="130"/>
      <c r="AB169" s="130"/>
    </row>
    <row r="170" spans="1:28" hidden="1" outlineLevel="1">
      <c r="A170" s="9">
        <v>45383</v>
      </c>
      <c r="B170" s="130">
        <v>4426.7458779999997</v>
      </c>
      <c r="C170" s="130">
        <v>3522.4618923799999</v>
      </c>
      <c r="D170" s="130">
        <v>3496.2381807900001</v>
      </c>
      <c r="E170" s="130">
        <v>2417.0980424300001</v>
      </c>
      <c r="F170" s="130">
        <v>783.86001477000002</v>
      </c>
      <c r="G170" s="130">
        <v>295.28012359000002</v>
      </c>
      <c r="H170" s="130">
        <v>26.223711590000001</v>
      </c>
      <c r="I170" s="130">
        <v>1.7643570000000001E-2</v>
      </c>
      <c r="J170" s="130">
        <v>6.3422000000000001E-4</v>
      </c>
      <c r="K170" s="130">
        <v>26.205433800000002</v>
      </c>
      <c r="L170" s="130">
        <v>472.69794402000002</v>
      </c>
      <c r="M170" s="130">
        <v>445.04436172999999</v>
      </c>
      <c r="N170" s="130">
        <v>0</v>
      </c>
      <c r="O170" s="130">
        <v>3.9641433500000001</v>
      </c>
      <c r="P170" s="130">
        <v>441.08021838000002</v>
      </c>
      <c r="Q170" s="130">
        <v>27.653582289999999</v>
      </c>
      <c r="R170" s="130">
        <v>0</v>
      </c>
      <c r="S170" s="130">
        <v>1.1224191800000001</v>
      </c>
      <c r="T170" s="130">
        <v>26.531163110000001</v>
      </c>
      <c r="U170" s="130">
        <v>431.58604159999999</v>
      </c>
      <c r="V170" s="130">
        <v>552.11501828999997</v>
      </c>
      <c r="W170" s="130"/>
      <c r="X170" s="130"/>
      <c r="Y170" s="130"/>
      <c r="Z170" s="130"/>
      <c r="AA170" s="130"/>
      <c r="AB170" s="130"/>
    </row>
    <row r="171" spans="1:28" hidden="1" outlineLevel="1">
      <c r="A171" s="9">
        <v>45413</v>
      </c>
      <c r="B171" s="130">
        <v>4502.9079306200001</v>
      </c>
      <c r="C171" s="130">
        <v>3580.3047996800001</v>
      </c>
      <c r="D171" s="130">
        <v>3553.4488455199998</v>
      </c>
      <c r="E171" s="130">
        <v>2457.73429631</v>
      </c>
      <c r="F171" s="130">
        <v>799.77091356999995</v>
      </c>
      <c r="G171" s="130">
        <v>295.94363564000002</v>
      </c>
      <c r="H171" s="130">
        <v>26.85595416</v>
      </c>
      <c r="I171" s="130">
        <v>9.8742220000000006E-2</v>
      </c>
      <c r="J171" s="130">
        <v>6.4760999999999996E-4</v>
      </c>
      <c r="K171" s="130">
        <v>26.75656433</v>
      </c>
      <c r="L171" s="130">
        <v>488.32586246</v>
      </c>
      <c r="M171" s="130">
        <v>464.68291392999998</v>
      </c>
      <c r="N171" s="130">
        <v>0</v>
      </c>
      <c r="O171" s="130">
        <v>4.1952982900000002</v>
      </c>
      <c r="P171" s="130">
        <v>460.48761564</v>
      </c>
      <c r="Q171" s="130">
        <v>23.642948530000002</v>
      </c>
      <c r="R171" s="130">
        <v>0</v>
      </c>
      <c r="S171" s="130">
        <v>1.14594061</v>
      </c>
      <c r="T171" s="130">
        <v>22.497007920000001</v>
      </c>
      <c r="U171" s="130">
        <v>434.27726847999998</v>
      </c>
      <c r="V171" s="130">
        <v>579.46133233</v>
      </c>
      <c r="W171" s="130"/>
      <c r="X171" s="130"/>
      <c r="Y171" s="130"/>
      <c r="Z171" s="130"/>
      <c r="AA171" s="130"/>
      <c r="AB171" s="130"/>
    </row>
    <row r="172" spans="1:28" hidden="1" outlineLevel="1">
      <c r="A172" s="9">
        <v>45444</v>
      </c>
      <c r="B172" s="130">
        <v>4601.8102620999998</v>
      </c>
      <c r="C172" s="130">
        <v>3650.5993981400002</v>
      </c>
      <c r="D172" s="130">
        <v>3623.7761421599998</v>
      </c>
      <c r="E172" s="130">
        <v>2508.6529412999998</v>
      </c>
      <c r="F172" s="130">
        <v>819.70272083999998</v>
      </c>
      <c r="G172" s="130">
        <v>295.42048002000001</v>
      </c>
      <c r="H172" s="130">
        <v>26.823255979999999</v>
      </c>
      <c r="I172" s="130">
        <v>6.0118339999999999E-2</v>
      </c>
      <c r="J172" s="130">
        <v>6.4378000000000005E-4</v>
      </c>
      <c r="K172" s="130">
        <v>26.762493859999999</v>
      </c>
      <c r="L172" s="130">
        <v>500.12108209000002</v>
      </c>
      <c r="M172" s="130">
        <v>477.47951370999999</v>
      </c>
      <c r="N172" s="130">
        <v>0</v>
      </c>
      <c r="O172" s="130">
        <v>3.8346392599999999</v>
      </c>
      <c r="P172" s="130">
        <v>473.64487444999997</v>
      </c>
      <c r="Q172" s="130">
        <v>22.641568379999999</v>
      </c>
      <c r="R172" s="130">
        <v>0</v>
      </c>
      <c r="S172" s="130">
        <v>1.1469959999999999</v>
      </c>
      <c r="T172" s="130">
        <v>21.494572380000001</v>
      </c>
      <c r="U172" s="130">
        <v>451.08978187000002</v>
      </c>
      <c r="V172" s="130">
        <v>594.63678526000001</v>
      </c>
      <c r="W172" s="130"/>
      <c r="X172" s="130"/>
      <c r="Y172" s="130"/>
      <c r="Z172" s="130"/>
      <c r="AA172" s="130"/>
      <c r="AB172" s="130"/>
    </row>
    <row r="173" spans="1:28" hidden="1" outlineLevel="1">
      <c r="A173" s="9">
        <v>45474</v>
      </c>
      <c r="B173" s="130">
        <v>4755.5060571100003</v>
      </c>
      <c r="C173" s="130">
        <v>3777.9577824399998</v>
      </c>
      <c r="D173" s="130">
        <v>3750.7961653699999</v>
      </c>
      <c r="E173" s="130">
        <v>2616.5371219200001</v>
      </c>
      <c r="F173" s="130">
        <v>838.28220898999996</v>
      </c>
      <c r="G173" s="130">
        <v>295.97683446000002</v>
      </c>
      <c r="H173" s="130">
        <v>27.161617069999998</v>
      </c>
      <c r="I173" s="130">
        <v>7.775928E-2</v>
      </c>
      <c r="J173" s="130">
        <v>6.5156000000000003E-4</v>
      </c>
      <c r="K173" s="130">
        <v>27.083206229999998</v>
      </c>
      <c r="L173" s="130">
        <v>520.11383953999996</v>
      </c>
      <c r="M173" s="130">
        <v>498.09049571000003</v>
      </c>
      <c r="N173" s="130">
        <v>0</v>
      </c>
      <c r="O173" s="130">
        <v>3.2291924600000002</v>
      </c>
      <c r="P173" s="130">
        <v>494.86130324999999</v>
      </c>
      <c r="Q173" s="130">
        <v>22.023343830000002</v>
      </c>
      <c r="R173" s="130">
        <v>0</v>
      </c>
      <c r="S173" s="130">
        <v>1.1609085299999999</v>
      </c>
      <c r="T173" s="130">
        <v>20.862435300000001</v>
      </c>
      <c r="U173" s="130">
        <v>457.43443513</v>
      </c>
      <c r="V173" s="130">
        <v>609.84107186999995</v>
      </c>
      <c r="W173" s="130"/>
      <c r="X173" s="130"/>
      <c r="Y173" s="130"/>
      <c r="Z173" s="130"/>
      <c r="AA173" s="130"/>
      <c r="AB173" s="130"/>
    </row>
    <row r="174" spans="1:28" hidden="1" outlineLevel="1">
      <c r="A174" s="9">
        <v>45505</v>
      </c>
      <c r="B174" s="130">
        <v>4909.1260844199996</v>
      </c>
      <c r="C174" s="130">
        <v>3907.90892979</v>
      </c>
      <c r="D174" s="130">
        <v>3880.63116429</v>
      </c>
      <c r="E174" s="130">
        <v>2680.13977621</v>
      </c>
      <c r="F174" s="130">
        <v>899.53745887000002</v>
      </c>
      <c r="G174" s="130">
        <v>300.95392921000001</v>
      </c>
      <c r="H174" s="130">
        <v>27.277765500000001</v>
      </c>
      <c r="I174" s="130">
        <v>6.0281929999999997E-2</v>
      </c>
      <c r="J174" s="130">
        <v>6.5415000000000004E-4</v>
      </c>
      <c r="K174" s="130">
        <v>27.21682942</v>
      </c>
      <c r="L174" s="130">
        <v>535.06582332999994</v>
      </c>
      <c r="M174" s="130">
        <v>513.17412714</v>
      </c>
      <c r="N174" s="130">
        <v>0</v>
      </c>
      <c r="O174" s="130">
        <v>2.8545699400000002</v>
      </c>
      <c r="P174" s="130">
        <v>510.31955720000002</v>
      </c>
      <c r="Q174" s="130">
        <v>21.891696190000001</v>
      </c>
      <c r="R174" s="130">
        <v>0</v>
      </c>
      <c r="S174" s="130">
        <v>1.1654639899999999</v>
      </c>
      <c r="T174" s="130">
        <v>20.726232199999998</v>
      </c>
      <c r="U174" s="130">
        <v>466.15133129999998</v>
      </c>
      <c r="V174" s="130">
        <v>619.59072967999998</v>
      </c>
      <c r="W174" s="130"/>
      <c r="X174" s="130"/>
      <c r="Y174" s="130"/>
      <c r="Z174" s="130"/>
      <c r="AA174" s="130"/>
      <c r="AB174" s="130"/>
    </row>
    <row r="175" spans="1:28" hidden="1" outlineLevel="1">
      <c r="A175" s="9">
        <v>45536</v>
      </c>
      <c r="B175" s="130">
        <v>4959.6173088699998</v>
      </c>
      <c r="C175" s="130">
        <v>3939.0768619700002</v>
      </c>
      <c r="D175" s="130">
        <v>3911.8596685699999</v>
      </c>
      <c r="E175" s="130">
        <v>2697.8781148399999</v>
      </c>
      <c r="F175" s="130">
        <v>910.95162266</v>
      </c>
      <c r="G175" s="130">
        <v>303.02993106999998</v>
      </c>
      <c r="H175" s="130">
        <v>27.217193399999999</v>
      </c>
      <c r="I175" s="130">
        <v>2.5397929999999999E-2</v>
      </c>
      <c r="J175" s="130">
        <v>6.5375999999999997E-4</v>
      </c>
      <c r="K175" s="130">
        <v>27.19114171</v>
      </c>
      <c r="L175" s="130">
        <v>548.68386712999995</v>
      </c>
      <c r="M175" s="130">
        <v>527.00082191000001</v>
      </c>
      <c r="N175" s="130">
        <v>0</v>
      </c>
      <c r="O175" s="130">
        <v>2.2560286700000001</v>
      </c>
      <c r="P175" s="130">
        <v>524.74479324000004</v>
      </c>
      <c r="Q175" s="130">
        <v>21.68304522</v>
      </c>
      <c r="R175" s="130">
        <v>0</v>
      </c>
      <c r="S175" s="130">
        <v>1.1647934099999999</v>
      </c>
      <c r="T175" s="130">
        <v>20.518251809999999</v>
      </c>
      <c r="U175" s="130">
        <v>471.85657977</v>
      </c>
      <c r="V175" s="130">
        <v>632.14471573000003</v>
      </c>
      <c r="W175" s="130"/>
      <c r="X175" s="130"/>
      <c r="Y175" s="130"/>
      <c r="Z175" s="130"/>
      <c r="AA175" s="130"/>
      <c r="AB175" s="130"/>
    </row>
    <row r="176" spans="1:28" hidden="1" outlineLevel="1">
      <c r="A176" s="9">
        <v>45566</v>
      </c>
      <c r="B176" s="130">
        <v>5022.1392787799996</v>
      </c>
      <c r="C176" s="130">
        <v>3978.1744119099999</v>
      </c>
      <c r="D176" s="130">
        <v>3967.1389270200002</v>
      </c>
      <c r="E176" s="130">
        <v>2735.91717776</v>
      </c>
      <c r="F176" s="130">
        <v>930.88965934999999</v>
      </c>
      <c r="G176" s="130">
        <v>300.33208990999998</v>
      </c>
      <c r="H176" s="130">
        <v>11.035484889999999</v>
      </c>
      <c r="I176" s="130">
        <v>4.1007340000000003E-2</v>
      </c>
      <c r="J176" s="130">
        <v>6.5552999999999998E-4</v>
      </c>
      <c r="K176" s="130">
        <v>10.99382202</v>
      </c>
      <c r="L176" s="130">
        <v>570.93463306000001</v>
      </c>
      <c r="M176" s="130">
        <v>557.47007908</v>
      </c>
      <c r="N176" s="130">
        <v>0.33846366999999999</v>
      </c>
      <c r="O176" s="130">
        <v>2.1669777200000002</v>
      </c>
      <c r="P176" s="130">
        <v>554.96463769000002</v>
      </c>
      <c r="Q176" s="130">
        <v>13.46455398</v>
      </c>
      <c r="R176" s="130">
        <v>0</v>
      </c>
      <c r="S176" s="130">
        <v>0</v>
      </c>
      <c r="T176" s="130">
        <v>13.46455398</v>
      </c>
      <c r="U176" s="130">
        <v>473.03023381000003</v>
      </c>
      <c r="V176" s="130">
        <v>630.29015855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5138.5963404300001</v>
      </c>
      <c r="C177" s="130">
        <v>4058.1366967600002</v>
      </c>
      <c r="D177" s="130">
        <v>4047.0425200999998</v>
      </c>
      <c r="E177" s="130">
        <v>2774.64713975</v>
      </c>
      <c r="F177" s="130">
        <v>969.25468932000001</v>
      </c>
      <c r="G177" s="130">
        <v>303.14069103000003</v>
      </c>
      <c r="H177" s="130">
        <v>11.09417666</v>
      </c>
      <c r="I177" s="130">
        <v>2.609531E-2</v>
      </c>
      <c r="J177" s="130">
        <v>6.581E-4</v>
      </c>
      <c r="K177" s="130">
        <v>11.067423249999999</v>
      </c>
      <c r="L177" s="130">
        <v>581.13755536999997</v>
      </c>
      <c r="M177" s="130">
        <v>567.73681077000003</v>
      </c>
      <c r="N177" s="130">
        <v>0.27696067000000002</v>
      </c>
      <c r="O177" s="130">
        <v>2.0488812200000002</v>
      </c>
      <c r="P177" s="130">
        <v>565.41096888000004</v>
      </c>
      <c r="Q177" s="130">
        <v>13.400744599999999</v>
      </c>
      <c r="R177" s="130">
        <v>0</v>
      </c>
      <c r="S177" s="130">
        <v>0</v>
      </c>
      <c r="T177" s="130">
        <v>13.400744599999999</v>
      </c>
      <c r="U177" s="130">
        <v>499.32208830000002</v>
      </c>
      <c r="V177" s="130">
        <v>640.26620828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5126.2908501100001</v>
      </c>
      <c r="C178" s="130">
        <v>4050.5880844200001</v>
      </c>
      <c r="D178" s="130">
        <v>4039.3927701900002</v>
      </c>
      <c r="E178" s="130">
        <v>2756.11793171</v>
      </c>
      <c r="F178" s="130">
        <v>980.42130015999999</v>
      </c>
      <c r="G178" s="130">
        <v>302.85353831999998</v>
      </c>
      <c r="H178" s="130">
        <v>11.195314229999999</v>
      </c>
      <c r="I178" s="130">
        <v>1.6754439999999999E-2</v>
      </c>
      <c r="J178" s="130">
        <v>6.6505999999999998E-4</v>
      </c>
      <c r="K178" s="130">
        <v>11.17789473</v>
      </c>
      <c r="L178" s="130">
        <v>586.00298851000002</v>
      </c>
      <c r="M178" s="130">
        <v>572.60154346000002</v>
      </c>
      <c r="N178" s="130">
        <v>9.8687949999999997E-2</v>
      </c>
      <c r="O178" s="130">
        <v>1.9983192700000001</v>
      </c>
      <c r="P178" s="130">
        <v>570.50453623999999</v>
      </c>
      <c r="Q178" s="130">
        <v>13.40144505</v>
      </c>
      <c r="R178" s="130">
        <v>0</v>
      </c>
      <c r="S178" s="130">
        <v>0</v>
      </c>
      <c r="T178" s="130">
        <v>13.40144505</v>
      </c>
      <c r="U178" s="130">
        <v>489.69977718000001</v>
      </c>
      <c r="V178" s="130">
        <v>645.07402034999996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5249.8230897499998</v>
      </c>
      <c r="C179" s="130">
        <v>4150.32876063</v>
      </c>
      <c r="D179" s="130">
        <v>4139.1750229899999</v>
      </c>
      <c r="E179" s="130">
        <v>2917.1383685699998</v>
      </c>
      <c r="F179" s="130">
        <v>920.03728623999996</v>
      </c>
      <c r="G179" s="130">
        <v>301.99936817999998</v>
      </c>
      <c r="H179" s="130">
        <v>11.153737639999999</v>
      </c>
      <c r="I179" s="130">
        <v>5.4518839999999999E-2</v>
      </c>
      <c r="J179" s="130">
        <v>6.6166E-4</v>
      </c>
      <c r="K179" s="130">
        <v>11.09855714</v>
      </c>
      <c r="L179" s="130">
        <v>603.55940624000004</v>
      </c>
      <c r="M179" s="130">
        <v>590.38015504999998</v>
      </c>
      <c r="N179" s="130">
        <v>0.25496646000000001</v>
      </c>
      <c r="O179" s="130">
        <v>1.9415751400000001</v>
      </c>
      <c r="P179" s="130">
        <v>588.18361345000005</v>
      </c>
      <c r="Q179" s="130">
        <v>13.17925119</v>
      </c>
      <c r="R179" s="130">
        <v>0</v>
      </c>
      <c r="S179" s="130">
        <v>0</v>
      </c>
      <c r="T179" s="130">
        <v>13.17925119</v>
      </c>
      <c r="U179" s="130">
        <v>495.93492287999999</v>
      </c>
      <c r="V179" s="130">
        <v>659.09198065999999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5304.1467164599999</v>
      </c>
      <c r="C180" s="130">
        <v>4177.6371120000003</v>
      </c>
      <c r="D180" s="130">
        <v>4166.6156896399998</v>
      </c>
      <c r="E180" s="130">
        <v>2935.6626790599998</v>
      </c>
      <c r="F180" s="130">
        <v>923.75844820999998</v>
      </c>
      <c r="G180" s="130">
        <v>307.19456237000003</v>
      </c>
      <c r="H180" s="130">
        <v>11.021422360000001</v>
      </c>
      <c r="I180" s="130">
        <v>1.7331240000000001E-2</v>
      </c>
      <c r="J180" s="130">
        <v>6.5678999999999998E-4</v>
      </c>
      <c r="K180" s="130">
        <v>11.003434329999999</v>
      </c>
      <c r="L180" s="130">
        <v>612.74185465999994</v>
      </c>
      <c r="M180" s="130">
        <v>599.97150619000001</v>
      </c>
      <c r="N180" s="130">
        <v>0.16662395999999999</v>
      </c>
      <c r="O180" s="130">
        <v>1.8787814</v>
      </c>
      <c r="P180" s="130">
        <v>597.92610083</v>
      </c>
      <c r="Q180" s="130">
        <v>12.77034847</v>
      </c>
      <c r="R180" s="130">
        <v>0</v>
      </c>
      <c r="S180" s="130">
        <v>0</v>
      </c>
      <c r="T180" s="130">
        <v>12.77034847</v>
      </c>
      <c r="U180" s="130">
        <v>513.76774980000005</v>
      </c>
      <c r="V180" s="130">
        <v>668.41971778000004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5441.7176261699997</v>
      </c>
      <c r="C181" s="130">
        <v>4298.9430331599997</v>
      </c>
      <c r="D181" s="130">
        <v>4287.9471677800002</v>
      </c>
      <c r="E181" s="130">
        <v>2951.6852613999999</v>
      </c>
      <c r="F181" s="130">
        <v>1023.20677807</v>
      </c>
      <c r="G181" s="130">
        <v>313.05512830999999</v>
      </c>
      <c r="H181" s="130">
        <v>10.99586538</v>
      </c>
      <c r="I181" s="130">
        <v>1.423146E-2</v>
      </c>
      <c r="J181" s="130">
        <v>6.5622E-4</v>
      </c>
      <c r="K181" s="130">
        <v>10.9809777</v>
      </c>
      <c r="L181" s="130">
        <v>616.12209866000001</v>
      </c>
      <c r="M181" s="130">
        <v>605.95902947000002</v>
      </c>
      <c r="N181" s="130">
        <v>0.22226087</v>
      </c>
      <c r="O181" s="130">
        <v>1.8547696600000001</v>
      </c>
      <c r="P181" s="130">
        <v>603.88199894000002</v>
      </c>
      <c r="Q181" s="130">
        <v>10.16306919</v>
      </c>
      <c r="R181" s="130">
        <v>0</v>
      </c>
      <c r="S181" s="130">
        <v>0</v>
      </c>
      <c r="T181" s="130">
        <v>10.16306919</v>
      </c>
      <c r="U181" s="130">
        <v>526.65249434999998</v>
      </c>
      <c r="V181" s="130">
        <v>664.51158443999998</v>
      </c>
      <c r="W181" s="130"/>
      <c r="X181" s="130"/>
      <c r="Y181" s="130"/>
      <c r="Z181" s="130"/>
      <c r="AA181" s="130"/>
      <c r="AB181" s="130"/>
    </row>
    <row r="182" spans="1:28">
      <c r="A182" s="9">
        <v>45748</v>
      </c>
      <c r="B182" s="130">
        <v>5509.3796055900002</v>
      </c>
      <c r="C182" s="130">
        <v>4353.0908386999999</v>
      </c>
      <c r="D182" s="130">
        <v>4342.08883298</v>
      </c>
      <c r="E182" s="130">
        <v>3179.3156097400001</v>
      </c>
      <c r="F182" s="130">
        <v>843.88645904999998</v>
      </c>
      <c r="G182" s="130">
        <v>318.88676419000001</v>
      </c>
      <c r="H182" s="130">
        <v>11.00200572</v>
      </c>
      <c r="I182" s="130">
        <v>9.8655099999999992E-3</v>
      </c>
      <c r="J182" s="130">
        <v>1.4102100000000001E-3</v>
      </c>
      <c r="K182" s="130">
        <v>10.990729999999999</v>
      </c>
      <c r="L182" s="130">
        <v>619.79824919999999</v>
      </c>
      <c r="M182" s="130">
        <v>610.05377686999998</v>
      </c>
      <c r="N182" s="130">
        <v>0.32344049000000002</v>
      </c>
      <c r="O182" s="130">
        <v>1.16156953</v>
      </c>
      <c r="P182" s="130">
        <v>608.56876684999997</v>
      </c>
      <c r="Q182" s="130">
        <v>9.7444723300000007</v>
      </c>
      <c r="R182" s="130">
        <v>0</v>
      </c>
      <c r="S182" s="130">
        <v>0</v>
      </c>
      <c r="T182" s="130">
        <v>9.7444723300000007</v>
      </c>
      <c r="U182" s="130">
        <v>536.49051769000005</v>
      </c>
      <c r="V182" s="130">
        <v>653.36210032999998</v>
      </c>
      <c r="W182" s="130"/>
      <c r="X182" s="130"/>
      <c r="Y182" s="130"/>
      <c r="Z182" s="130"/>
      <c r="AA182" s="130"/>
      <c r="AB182" s="130"/>
    </row>
    <row r="183" spans="1:28">
      <c r="A183" s="9">
        <v>45778</v>
      </c>
      <c r="B183" s="130">
        <v>5644.3359668000003</v>
      </c>
      <c r="C183" s="130">
        <v>4467.1351427899999</v>
      </c>
      <c r="D183" s="130">
        <v>4456.0753833500003</v>
      </c>
      <c r="E183" s="130">
        <v>3261.26663229</v>
      </c>
      <c r="F183" s="130">
        <v>870.06715684000005</v>
      </c>
      <c r="G183" s="130">
        <v>324.74159422000002</v>
      </c>
      <c r="H183" s="130">
        <v>11.059759440000001</v>
      </c>
      <c r="I183" s="130">
        <v>1.110848E-2</v>
      </c>
      <c r="J183" s="130">
        <v>8.0600779999999997E-2</v>
      </c>
      <c r="K183" s="130">
        <v>10.968050180000001</v>
      </c>
      <c r="L183" s="130">
        <v>638.44287155999996</v>
      </c>
      <c r="M183" s="130">
        <v>628.81790332000003</v>
      </c>
      <c r="N183" s="130">
        <v>0.26797654999999998</v>
      </c>
      <c r="O183" s="130">
        <v>1.12670588</v>
      </c>
      <c r="P183" s="130">
        <v>627.42322089000004</v>
      </c>
      <c r="Q183" s="130">
        <v>9.6249682399999994</v>
      </c>
      <c r="R183" s="130">
        <v>0</v>
      </c>
      <c r="S183" s="130">
        <v>0</v>
      </c>
      <c r="T183" s="130">
        <v>9.6249682399999994</v>
      </c>
      <c r="U183" s="130">
        <v>538.75795244999995</v>
      </c>
      <c r="V183" s="130">
        <v>669.78051955000001</v>
      </c>
      <c r="W183" s="130"/>
      <c r="X183" s="130"/>
      <c r="Y183" s="130"/>
      <c r="Z183" s="130"/>
      <c r="AA183" s="130"/>
      <c r="AB183" s="130"/>
    </row>
    <row r="184" spans="1:28">
      <c r="A184" s="9">
        <v>45809</v>
      </c>
      <c r="B184" s="130">
        <v>5753.5986105800002</v>
      </c>
      <c r="C184" s="130">
        <v>4543.73518917</v>
      </c>
      <c r="D184" s="130">
        <v>4532.6605182699996</v>
      </c>
      <c r="E184" s="130">
        <v>3301.9064151699999</v>
      </c>
      <c r="F184" s="130">
        <v>899.65659337</v>
      </c>
      <c r="G184" s="130">
        <v>331.09750973000001</v>
      </c>
      <c r="H184" s="130">
        <v>11.074670899999999</v>
      </c>
      <c r="I184" s="130">
        <v>1.4039360000000001E-2</v>
      </c>
      <c r="J184" s="130">
        <v>8.0701159999999994E-2</v>
      </c>
      <c r="K184" s="130">
        <v>10.979930380000001</v>
      </c>
      <c r="L184" s="130">
        <v>657.98328320999997</v>
      </c>
      <c r="M184" s="130">
        <v>648.44395807000001</v>
      </c>
      <c r="N184" s="130">
        <v>0.30414479999999999</v>
      </c>
      <c r="O184" s="130">
        <v>1.07305658</v>
      </c>
      <c r="P184" s="130">
        <v>647.06675669000003</v>
      </c>
      <c r="Q184" s="130">
        <v>9.5393251400000008</v>
      </c>
      <c r="R184" s="130">
        <v>0</v>
      </c>
      <c r="S184" s="130">
        <v>0</v>
      </c>
      <c r="T184" s="130">
        <v>9.5393251400000008</v>
      </c>
      <c r="U184" s="130">
        <v>551.88013820000003</v>
      </c>
      <c r="V184" s="130">
        <v>697.84242395000001</v>
      </c>
      <c r="W184" s="130"/>
      <c r="X184" s="130"/>
      <c r="Y184" s="130"/>
      <c r="Z184" s="130"/>
      <c r="AA184" s="130"/>
      <c r="AB184" s="130"/>
    </row>
    <row r="185" spans="1:28">
      <c r="A185" s="9">
        <v>45839</v>
      </c>
      <c r="B185" s="130">
        <v>5904.5861108199997</v>
      </c>
      <c r="C185" s="130">
        <v>4659.9786285800001</v>
      </c>
      <c r="D185" s="130">
        <v>4648.7989809299997</v>
      </c>
      <c r="E185" s="130">
        <v>3388.61323094</v>
      </c>
      <c r="F185" s="130">
        <v>918.44710198999996</v>
      </c>
      <c r="G185" s="130">
        <v>341.73864800000001</v>
      </c>
      <c r="H185" s="130">
        <v>11.17964765</v>
      </c>
      <c r="I185" s="130">
        <v>9.3503299999999998E-2</v>
      </c>
      <c r="J185" s="130">
        <v>8.0997479999999997E-2</v>
      </c>
      <c r="K185" s="130">
        <v>11.005146870000001</v>
      </c>
      <c r="L185" s="130">
        <v>691.51714714000002</v>
      </c>
      <c r="M185" s="130">
        <v>682.09971021000001</v>
      </c>
      <c r="N185" s="130">
        <v>0.26045210000000002</v>
      </c>
      <c r="O185" s="130">
        <v>1.0342012300000001</v>
      </c>
      <c r="P185" s="130">
        <v>680.80505688000005</v>
      </c>
      <c r="Q185" s="130">
        <v>9.4174369299999992</v>
      </c>
      <c r="R185" s="130">
        <v>0</v>
      </c>
      <c r="S185" s="130">
        <v>0</v>
      </c>
      <c r="T185" s="130">
        <v>9.4174369299999992</v>
      </c>
      <c r="U185" s="130">
        <v>553.09033509999995</v>
      </c>
      <c r="V185" s="130">
        <v>725.63326674999996</v>
      </c>
      <c r="W185" s="130"/>
      <c r="X185" s="130"/>
      <c r="Y185" s="130"/>
      <c r="Z185" s="130"/>
      <c r="AA185" s="130"/>
      <c r="AB185" s="130"/>
    </row>
    <row r="186" spans="1:28">
      <c r="A186" s="9">
        <v>45870</v>
      </c>
      <c r="B186" s="130">
        <v>6047.8481483200003</v>
      </c>
      <c r="C186" s="130">
        <v>4780.3627588999998</v>
      </c>
      <c r="D186" s="130">
        <v>4769.3989170300001</v>
      </c>
      <c r="E186" s="130">
        <v>3480.1046755900002</v>
      </c>
      <c r="F186" s="130">
        <v>939.09067922999998</v>
      </c>
      <c r="G186" s="130">
        <v>350.20356220999997</v>
      </c>
      <c r="H186" s="130">
        <v>10.96384187</v>
      </c>
      <c r="I186" s="130">
        <v>1.6771459999999998E-2</v>
      </c>
      <c r="J186" s="130">
        <v>7.9962229999999995E-2</v>
      </c>
      <c r="K186" s="130">
        <v>10.867108180000001</v>
      </c>
      <c r="L186" s="130">
        <v>708.05233922000002</v>
      </c>
      <c r="M186" s="130">
        <v>698.98486439999999</v>
      </c>
      <c r="N186" s="130">
        <v>0.25467214999999999</v>
      </c>
      <c r="O186" s="130">
        <v>1.0012414000000001</v>
      </c>
      <c r="P186" s="130">
        <v>697.72895085000005</v>
      </c>
      <c r="Q186" s="130">
        <v>9.0674748199999993</v>
      </c>
      <c r="R186" s="130">
        <v>0</v>
      </c>
      <c r="S186" s="130">
        <v>0</v>
      </c>
      <c r="T186" s="130">
        <v>9.0674748199999993</v>
      </c>
      <c r="U186" s="130">
        <v>559.43305020000003</v>
      </c>
      <c r="V186" s="130">
        <v>736.79191848000005</v>
      </c>
      <c r="W186" s="130"/>
      <c r="X186" s="130"/>
      <c r="Y186" s="130"/>
      <c r="Z186" s="130"/>
      <c r="AA186" s="130"/>
      <c r="AB186" s="130"/>
    </row>
    <row r="187" spans="1:28">
      <c r="A187" s="9">
        <v>45901</v>
      </c>
      <c r="B187" s="130">
        <v>6131.8886087800001</v>
      </c>
      <c r="C187" s="130">
        <v>4798.70885636</v>
      </c>
      <c r="D187" s="130">
        <v>4787.7207369099997</v>
      </c>
      <c r="E187" s="130">
        <v>3467.9461061299999</v>
      </c>
      <c r="F187" s="130">
        <v>960.62856233000002</v>
      </c>
      <c r="G187" s="130">
        <v>359.14606844999997</v>
      </c>
      <c r="H187" s="130">
        <v>10.988119449999999</v>
      </c>
      <c r="I187" s="130">
        <v>3.110214E-2</v>
      </c>
      <c r="J187" s="130">
        <v>8.0078129999999997E-2</v>
      </c>
      <c r="K187" s="130">
        <v>10.876939180000001</v>
      </c>
      <c r="L187" s="130">
        <v>740.24756580999997</v>
      </c>
      <c r="M187" s="130">
        <v>731.27639104000002</v>
      </c>
      <c r="N187" s="130">
        <v>0.35046633999999999</v>
      </c>
      <c r="O187" s="130">
        <v>0.95638418999999997</v>
      </c>
      <c r="P187" s="130">
        <v>729.96954051</v>
      </c>
      <c r="Q187" s="130">
        <v>8.9711747699999993</v>
      </c>
      <c r="R187" s="130">
        <v>0</v>
      </c>
      <c r="S187" s="130">
        <v>0</v>
      </c>
      <c r="T187" s="130">
        <v>8.9711747699999993</v>
      </c>
      <c r="U187" s="130">
        <v>592.93218661000003</v>
      </c>
      <c r="V187" s="130">
        <v>772.78541010000004</v>
      </c>
      <c r="W187" s="130"/>
      <c r="X187" s="130"/>
      <c r="Y187" s="130"/>
      <c r="Z187" s="130"/>
      <c r="AA187" s="130"/>
      <c r="AB187" s="130"/>
    </row>
    <row r="188" spans="1:28">
      <c r="A188" s="9">
        <v>45931</v>
      </c>
      <c r="B188" s="130">
        <v>6198.5580136600001</v>
      </c>
      <c r="C188" s="130">
        <v>4845.3926209499996</v>
      </c>
      <c r="D188" s="130">
        <v>4834.22225093</v>
      </c>
      <c r="E188" s="130">
        <v>3485.8247160199999</v>
      </c>
      <c r="F188" s="130">
        <v>986.56793218999996</v>
      </c>
      <c r="G188" s="130">
        <v>361.82960272000003</v>
      </c>
      <c r="H188" s="130">
        <v>11.17037002</v>
      </c>
      <c r="I188" s="130">
        <v>4.5615900000000001E-2</v>
      </c>
      <c r="J188" s="130">
        <v>8.1330429999999995E-2</v>
      </c>
      <c r="K188" s="130">
        <v>11.043423689999999</v>
      </c>
      <c r="L188" s="130">
        <v>754.58911016000002</v>
      </c>
      <c r="M188" s="130">
        <v>745.66773546000002</v>
      </c>
      <c r="N188" s="130">
        <v>1.59793772</v>
      </c>
      <c r="O188" s="130">
        <v>1.6352651300000001</v>
      </c>
      <c r="P188" s="130">
        <v>742.43453261000002</v>
      </c>
      <c r="Q188" s="130">
        <v>8.9213746999999994</v>
      </c>
      <c r="R188" s="130">
        <v>0</v>
      </c>
      <c r="S188" s="130">
        <v>0</v>
      </c>
      <c r="T188" s="130">
        <v>8.9213746999999994</v>
      </c>
      <c r="U188" s="130">
        <v>598.57628254999997</v>
      </c>
      <c r="V188" s="130">
        <v>786.64038177999998</v>
      </c>
      <c r="W188" s="130"/>
      <c r="X188" s="130"/>
      <c r="Y188" s="130"/>
      <c r="Z188" s="130"/>
      <c r="AA188" s="130"/>
      <c r="AB188" s="130"/>
    </row>
    <row r="189" spans="1:28">
      <c r="A189" s="9">
        <v>45962</v>
      </c>
      <c r="B189" s="130">
        <v>6331.7364040800003</v>
      </c>
      <c r="C189" s="130">
        <v>4937.6482524900002</v>
      </c>
      <c r="D189" s="130">
        <v>4926.4490972800004</v>
      </c>
      <c r="E189" s="130">
        <v>3552.4764203</v>
      </c>
      <c r="F189" s="130">
        <v>1005.05369469</v>
      </c>
      <c r="G189" s="130">
        <v>368.91898228999997</v>
      </c>
      <c r="H189" s="130">
        <v>11.199155210000001</v>
      </c>
      <c r="I189" s="130">
        <v>2.0707389999999999E-2</v>
      </c>
      <c r="J189" s="130">
        <v>8.176377E-2</v>
      </c>
      <c r="K189" s="130">
        <v>11.09668405</v>
      </c>
      <c r="L189" s="130">
        <v>777.64805709999996</v>
      </c>
      <c r="M189" s="130">
        <v>768.77891577000003</v>
      </c>
      <c r="N189" s="130">
        <v>1.40351764</v>
      </c>
      <c r="O189" s="130">
        <v>1.44829115</v>
      </c>
      <c r="P189" s="130">
        <v>765.92710697999996</v>
      </c>
      <c r="Q189" s="130">
        <v>8.8691413299999997</v>
      </c>
      <c r="R189" s="130">
        <v>0</v>
      </c>
      <c r="S189" s="130">
        <v>0</v>
      </c>
      <c r="T189" s="130">
        <v>8.8691413299999997</v>
      </c>
      <c r="U189" s="130">
        <v>616.44009448999998</v>
      </c>
      <c r="V189" s="130">
        <v>692.78470773000004</v>
      </c>
      <c r="W189" s="130"/>
      <c r="X189" s="130"/>
      <c r="Y189" s="130"/>
      <c r="Z189" s="130"/>
      <c r="AA189" s="130"/>
      <c r="AB18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10.109375" style="28" customWidth="1"/>
    <col min="16" max="16" width="8.109375" style="28" customWidth="1"/>
    <col min="17" max="16384" width="7.5546875" style="28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>
      <c r="A3" s="112" t="s">
        <v>55</v>
      </c>
    </row>
    <row r="4" spans="1:22" ht="12.75" customHeight="1">
      <c r="A4" s="207" t="s">
        <v>127</v>
      </c>
      <c r="B4" s="219"/>
      <c r="C4" s="219"/>
      <c r="D4" s="219"/>
    </row>
    <row r="5" spans="1:22" ht="12.75" customHeight="1">
      <c r="A5" s="29" t="s">
        <v>225</v>
      </c>
    </row>
    <row r="6" spans="1:22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0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1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1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22" s="31" customFormat="1" collapsed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</row>
    <row r="11" spans="1:22" s="33" customFormat="1" hidden="1" outlineLevel="1">
      <c r="A11" s="9">
        <v>40544</v>
      </c>
      <c r="B11" s="131">
        <v>6125.7164725900002</v>
      </c>
      <c r="C11" s="32">
        <v>60.871132690000003</v>
      </c>
      <c r="D11" s="131">
        <v>53.187318380000008</v>
      </c>
      <c r="E11" s="131">
        <v>7.6838143099999998</v>
      </c>
      <c r="F11" s="131">
        <v>3.0210453300000002</v>
      </c>
      <c r="G11" s="131">
        <v>2.7733898699999999</v>
      </c>
      <c r="H11" s="131">
        <v>0.24765545999999999</v>
      </c>
      <c r="I11" s="131">
        <v>1197.7169990499999</v>
      </c>
      <c r="J11" s="131">
        <v>120.53443847</v>
      </c>
      <c r="K11" s="131">
        <v>1077.18256058</v>
      </c>
      <c r="L11" s="131">
        <v>4864.1072955199998</v>
      </c>
      <c r="M11" s="131">
        <v>4843.3473429000005</v>
      </c>
      <c r="N11" s="131">
        <v>20.75995262</v>
      </c>
      <c r="O11" s="131">
        <v>-0.3944647200000001</v>
      </c>
      <c r="P11" s="131">
        <v>9.8128474499999996</v>
      </c>
      <c r="Q11" s="132"/>
      <c r="R11" s="132"/>
      <c r="S11" s="132"/>
      <c r="T11" s="132"/>
      <c r="U11" s="132"/>
      <c r="V11" s="132"/>
    </row>
    <row r="12" spans="1:22" s="33" customFormat="1" hidden="1" outlineLevel="1">
      <c r="A12" s="9">
        <v>40575</v>
      </c>
      <c r="B12" s="131">
        <v>6261.8227062899996</v>
      </c>
      <c r="C12" s="32">
        <v>61.476019999999998</v>
      </c>
      <c r="D12" s="131">
        <v>53.988563050000003</v>
      </c>
      <c r="E12" s="131">
        <v>7.4874569499999994</v>
      </c>
      <c r="F12" s="131">
        <v>60.859486000000004</v>
      </c>
      <c r="G12" s="131">
        <v>5.9118576100000002</v>
      </c>
      <c r="H12" s="131">
        <v>54.947628390000006</v>
      </c>
      <c r="I12" s="131">
        <v>1199.6355207700001</v>
      </c>
      <c r="J12" s="131">
        <v>124.86911968000001</v>
      </c>
      <c r="K12" s="131">
        <v>1074.76640109</v>
      </c>
      <c r="L12" s="131">
        <v>4939.8516795200003</v>
      </c>
      <c r="M12" s="131">
        <v>4919.0462691499997</v>
      </c>
      <c r="N12" s="131">
        <v>20.805410370000001</v>
      </c>
      <c r="O12" s="131">
        <v>3.9304483700000001</v>
      </c>
      <c r="P12" s="131">
        <v>9.7681611300000011</v>
      </c>
      <c r="Q12" s="132"/>
      <c r="R12" s="132"/>
      <c r="S12" s="132"/>
      <c r="T12" s="132"/>
      <c r="U12" s="132"/>
      <c r="V12" s="132"/>
    </row>
    <row r="13" spans="1:22" s="33" customFormat="1" hidden="1" outlineLevel="1">
      <c r="A13" s="9">
        <v>40603</v>
      </c>
      <c r="B13" s="131">
        <v>6212.7065478499999</v>
      </c>
      <c r="C13" s="32">
        <v>65.825676090000002</v>
      </c>
      <c r="D13" s="131">
        <v>57.394063160000002</v>
      </c>
      <c r="E13" s="131">
        <v>8.43161293</v>
      </c>
      <c r="F13" s="131">
        <v>58.682654510000006</v>
      </c>
      <c r="G13" s="131">
        <v>5.7873353999999999</v>
      </c>
      <c r="H13" s="131">
        <v>52.895319110000003</v>
      </c>
      <c r="I13" s="131">
        <v>1106.81467507</v>
      </c>
      <c r="J13" s="131">
        <v>144.93885101000001</v>
      </c>
      <c r="K13" s="131">
        <v>961.87582406000001</v>
      </c>
      <c r="L13" s="131">
        <v>4981.3835421799995</v>
      </c>
      <c r="M13" s="131">
        <v>4959.7278300400003</v>
      </c>
      <c r="N13" s="131">
        <v>21.655712139999995</v>
      </c>
      <c r="O13" s="131">
        <v>-0.61790884000000001</v>
      </c>
      <c r="P13" s="131">
        <v>9.4635382000000003</v>
      </c>
      <c r="Q13" s="132"/>
      <c r="R13" s="132"/>
      <c r="S13" s="132"/>
      <c r="T13" s="132"/>
      <c r="U13" s="132"/>
      <c r="V13" s="132"/>
    </row>
    <row r="14" spans="1:22" s="33" customFormat="1" hidden="1" outlineLevel="1">
      <c r="A14" s="9">
        <v>40634</v>
      </c>
      <c r="B14" s="131">
        <v>6351.94966088</v>
      </c>
      <c r="C14" s="32">
        <v>65.28931295000001</v>
      </c>
      <c r="D14" s="131">
        <v>59.062327700000004</v>
      </c>
      <c r="E14" s="131">
        <v>6.2269852500000002</v>
      </c>
      <c r="F14" s="131">
        <v>66.607304450000001</v>
      </c>
      <c r="G14" s="131">
        <v>7.1128402299999998</v>
      </c>
      <c r="H14" s="131">
        <v>59.494464219999998</v>
      </c>
      <c r="I14" s="131">
        <v>1206.3937023599999</v>
      </c>
      <c r="J14" s="131">
        <v>146.56377398000001</v>
      </c>
      <c r="K14" s="131">
        <v>1059.82992838</v>
      </c>
      <c r="L14" s="131">
        <v>5013.6593411200001</v>
      </c>
      <c r="M14" s="131">
        <v>4991.3963732899992</v>
      </c>
      <c r="N14" s="131">
        <v>22.262967829999997</v>
      </c>
      <c r="O14" s="131">
        <v>-3.1720270899999998</v>
      </c>
      <c r="P14" s="131">
        <v>10.122958580000001</v>
      </c>
      <c r="Q14" s="132"/>
      <c r="R14" s="132"/>
      <c r="S14" s="132"/>
      <c r="T14" s="132"/>
      <c r="U14" s="132"/>
      <c r="V14" s="132"/>
    </row>
    <row r="15" spans="1:22" s="33" customFormat="1" hidden="1" outlineLevel="1">
      <c r="A15" s="9">
        <v>40664</v>
      </c>
      <c r="B15" s="131">
        <v>6423.8485921000001</v>
      </c>
      <c r="C15" s="32">
        <v>65.088911300000007</v>
      </c>
      <c r="D15" s="131">
        <v>59.726411319999997</v>
      </c>
      <c r="E15" s="131">
        <v>5.3624999799999999</v>
      </c>
      <c r="F15" s="131">
        <v>73.778916230000007</v>
      </c>
      <c r="G15" s="131">
        <v>3.8185540599999999</v>
      </c>
      <c r="H15" s="131">
        <v>69.96036217000001</v>
      </c>
      <c r="I15" s="131">
        <v>1227.8452894100001</v>
      </c>
      <c r="J15" s="131">
        <v>172.55079330000001</v>
      </c>
      <c r="K15" s="131">
        <v>1055.29449611</v>
      </c>
      <c r="L15" s="131">
        <v>5057.1354751600002</v>
      </c>
      <c r="M15" s="131">
        <v>5033.92858058</v>
      </c>
      <c r="N15" s="131">
        <v>23.206894580000004</v>
      </c>
      <c r="O15" s="131">
        <v>-1.8664752300000003</v>
      </c>
      <c r="P15" s="131">
        <v>11.706308119999999</v>
      </c>
      <c r="Q15" s="132"/>
      <c r="R15" s="132"/>
      <c r="S15" s="132"/>
      <c r="T15" s="132"/>
      <c r="U15" s="132"/>
      <c r="V15" s="132"/>
    </row>
    <row r="16" spans="1:22" s="33" customFormat="1" hidden="1" outlineLevel="1">
      <c r="A16" s="9">
        <v>40695</v>
      </c>
      <c r="B16" s="131">
        <v>6428.4276891299996</v>
      </c>
      <c r="C16" s="32">
        <v>70.596562970000008</v>
      </c>
      <c r="D16" s="131">
        <v>64.640079900000003</v>
      </c>
      <c r="E16" s="131">
        <v>5.95648307</v>
      </c>
      <c r="F16" s="131">
        <v>65.14929552000001</v>
      </c>
      <c r="G16" s="131">
        <v>3.1738497100000003</v>
      </c>
      <c r="H16" s="131">
        <v>61.975445809999997</v>
      </c>
      <c r="I16" s="131">
        <v>1133.67776512</v>
      </c>
      <c r="J16" s="131">
        <v>159.47686601999999</v>
      </c>
      <c r="K16" s="131">
        <v>974.20089910000002</v>
      </c>
      <c r="L16" s="131">
        <v>5159.00406552</v>
      </c>
      <c r="M16" s="131">
        <v>5134.9765680999999</v>
      </c>
      <c r="N16" s="131">
        <v>24.02749742</v>
      </c>
      <c r="O16" s="131">
        <v>2.0864137700000001</v>
      </c>
      <c r="P16" s="131">
        <v>12.029812530000001</v>
      </c>
      <c r="Q16" s="132"/>
      <c r="R16" s="132"/>
      <c r="S16" s="132"/>
      <c r="T16" s="132"/>
      <c r="U16" s="132"/>
      <c r="V16" s="132"/>
    </row>
    <row r="17" spans="1:22" s="33" customFormat="1" hidden="1" outlineLevel="1">
      <c r="A17" s="9">
        <v>40725</v>
      </c>
      <c r="B17" s="131">
        <v>6259.7454020599998</v>
      </c>
      <c r="C17" s="32">
        <v>77.368231519999995</v>
      </c>
      <c r="D17" s="131">
        <v>70.694264900000007</v>
      </c>
      <c r="E17" s="131">
        <v>6.6739666199999998</v>
      </c>
      <c r="F17" s="131">
        <v>56.636991859999995</v>
      </c>
      <c r="G17" s="131">
        <v>4.16976719</v>
      </c>
      <c r="H17" s="131">
        <v>52.467224669999993</v>
      </c>
      <c r="I17" s="131">
        <v>960.42791089999992</v>
      </c>
      <c r="J17" s="131">
        <v>130.17582207999999</v>
      </c>
      <c r="K17" s="131">
        <v>830.25208881999993</v>
      </c>
      <c r="L17" s="131">
        <v>5165.3122677800002</v>
      </c>
      <c r="M17" s="131">
        <v>5142.41517045</v>
      </c>
      <c r="N17" s="131">
        <v>22.897097329999998</v>
      </c>
      <c r="O17" s="131">
        <v>-3.5373688300000001</v>
      </c>
      <c r="P17" s="131">
        <v>11.183076160000001</v>
      </c>
      <c r="Q17" s="132"/>
      <c r="R17" s="132"/>
      <c r="S17" s="132"/>
      <c r="T17" s="132"/>
      <c r="U17" s="132"/>
      <c r="V17" s="132"/>
    </row>
    <row r="18" spans="1:22" s="33" customFormat="1" hidden="1" outlineLevel="1">
      <c r="A18" s="9">
        <v>40756</v>
      </c>
      <c r="B18" s="131">
        <v>6301.9698931900002</v>
      </c>
      <c r="C18" s="32">
        <v>74.113090850000006</v>
      </c>
      <c r="D18" s="131">
        <v>67.504784970000003</v>
      </c>
      <c r="E18" s="131">
        <v>6.6083058800000005</v>
      </c>
      <c r="F18" s="131">
        <v>138.74896184000002</v>
      </c>
      <c r="G18" s="131">
        <v>1.7964324299999999</v>
      </c>
      <c r="H18" s="131">
        <v>136.95252941000001</v>
      </c>
      <c r="I18" s="131">
        <v>921.36631375000002</v>
      </c>
      <c r="J18" s="131">
        <v>110.53855910999999</v>
      </c>
      <c r="K18" s="131">
        <v>810.82775464000008</v>
      </c>
      <c r="L18" s="131">
        <v>5167.74152675</v>
      </c>
      <c r="M18" s="131">
        <v>5142.2347334099995</v>
      </c>
      <c r="N18" s="131">
        <v>25.506793340000002</v>
      </c>
      <c r="O18" s="131">
        <v>-2.6204160499999998</v>
      </c>
      <c r="P18" s="131">
        <v>11.54772968</v>
      </c>
      <c r="Q18" s="132"/>
      <c r="R18" s="132"/>
      <c r="S18" s="132"/>
      <c r="T18" s="132"/>
      <c r="U18" s="132"/>
      <c r="V18" s="132"/>
    </row>
    <row r="19" spans="1:22" s="33" customFormat="1" hidden="1" outlineLevel="1">
      <c r="A19" s="9">
        <v>40787</v>
      </c>
      <c r="B19" s="131">
        <v>6311.8237110800001</v>
      </c>
      <c r="C19" s="32">
        <v>78.926048080000001</v>
      </c>
      <c r="D19" s="131">
        <v>69.991778409999995</v>
      </c>
      <c r="E19" s="131">
        <v>8.9342696699999991</v>
      </c>
      <c r="F19" s="131">
        <v>134.47347610999998</v>
      </c>
      <c r="G19" s="131">
        <v>4.2316989299999994</v>
      </c>
      <c r="H19" s="131">
        <v>130.24177717999999</v>
      </c>
      <c r="I19" s="131">
        <v>1056.61955117</v>
      </c>
      <c r="J19" s="131">
        <v>123.83440548999999</v>
      </c>
      <c r="K19" s="131">
        <v>932.78514568000003</v>
      </c>
      <c r="L19" s="131">
        <v>5041.8046357200001</v>
      </c>
      <c r="M19" s="131">
        <v>5019.1640253400001</v>
      </c>
      <c r="N19" s="131">
        <v>22.640610379999998</v>
      </c>
      <c r="O19" s="131">
        <v>-2.2920525899999999</v>
      </c>
      <c r="P19" s="131">
        <v>11.103749469999999</v>
      </c>
      <c r="Q19" s="132"/>
      <c r="R19" s="132"/>
      <c r="S19" s="132"/>
      <c r="T19" s="132"/>
      <c r="U19" s="132"/>
      <c r="V19" s="132"/>
    </row>
    <row r="20" spans="1:22" s="33" customFormat="1" hidden="1" outlineLevel="1">
      <c r="A20" s="9">
        <v>40817</v>
      </c>
      <c r="B20" s="131">
        <v>6571.0106723400004</v>
      </c>
      <c r="C20" s="32">
        <v>67.518798599999982</v>
      </c>
      <c r="D20" s="131">
        <v>58.901454960000002</v>
      </c>
      <c r="E20" s="131">
        <v>8.6173436400000014</v>
      </c>
      <c r="F20" s="131">
        <v>141.64025573000004</v>
      </c>
      <c r="G20" s="131">
        <v>8.3238149900000007</v>
      </c>
      <c r="H20" s="131">
        <v>133.31644073999999</v>
      </c>
      <c r="I20" s="131">
        <v>1270.5021450299998</v>
      </c>
      <c r="J20" s="131">
        <v>112.87829494</v>
      </c>
      <c r="K20" s="131">
        <v>1157.6238500900001</v>
      </c>
      <c r="L20" s="131">
        <v>5091.3494729800004</v>
      </c>
      <c r="M20" s="131">
        <v>5068.5672946900004</v>
      </c>
      <c r="N20" s="131">
        <v>22.782178290000001</v>
      </c>
      <c r="O20" s="131">
        <v>-4.3342888299999993</v>
      </c>
      <c r="P20" s="131">
        <v>11.21834522</v>
      </c>
      <c r="Q20" s="132"/>
      <c r="R20" s="132"/>
      <c r="S20" s="132"/>
      <c r="T20" s="132"/>
      <c r="U20" s="132"/>
      <c r="V20" s="132"/>
    </row>
    <row r="21" spans="1:22" s="33" customFormat="1" hidden="1" outlineLevel="1">
      <c r="A21" s="9">
        <v>40848</v>
      </c>
      <c r="B21" s="131">
        <v>6462.6791729099996</v>
      </c>
      <c r="C21" s="32">
        <v>65.646181170000006</v>
      </c>
      <c r="D21" s="131">
        <v>50.603519249999998</v>
      </c>
      <c r="E21" s="131">
        <v>15.04266192</v>
      </c>
      <c r="F21" s="131">
        <v>149.39694018</v>
      </c>
      <c r="G21" s="131">
        <v>14.749622230000002</v>
      </c>
      <c r="H21" s="131">
        <v>134.64731795</v>
      </c>
      <c r="I21" s="131">
        <v>1108.1375509100001</v>
      </c>
      <c r="J21" s="131">
        <v>134.86373413000001</v>
      </c>
      <c r="K21" s="131">
        <v>973.27381678000006</v>
      </c>
      <c r="L21" s="131">
        <v>5139.4985006500001</v>
      </c>
      <c r="M21" s="131">
        <v>5115.4752251700002</v>
      </c>
      <c r="N21" s="131">
        <v>24.023275480000002</v>
      </c>
      <c r="O21" s="131">
        <v>-4.2438154699999995</v>
      </c>
      <c r="P21" s="131">
        <v>7.2115600999999998</v>
      </c>
      <c r="Q21" s="132"/>
      <c r="R21" s="132"/>
      <c r="S21" s="132"/>
      <c r="T21" s="132"/>
      <c r="U21" s="132"/>
      <c r="V21" s="132"/>
    </row>
    <row r="22" spans="1:22" s="33" customFormat="1" hidden="1" outlineLevel="1">
      <c r="A22" s="9">
        <v>40878</v>
      </c>
      <c r="B22" s="131">
        <v>6362.3912858900003</v>
      </c>
      <c r="C22" s="32">
        <v>59.462454190000003</v>
      </c>
      <c r="D22" s="131">
        <v>51.127348480000002</v>
      </c>
      <c r="E22" s="131">
        <v>8.3351057100000006</v>
      </c>
      <c r="F22" s="131">
        <v>2.2382539399999999</v>
      </c>
      <c r="G22" s="131">
        <v>1.07255897</v>
      </c>
      <c r="H22" s="131">
        <v>1.1656949699999999</v>
      </c>
      <c r="I22" s="131">
        <v>1072.39628582</v>
      </c>
      <c r="J22" s="131">
        <v>118.39888565</v>
      </c>
      <c r="K22" s="131">
        <v>953.99740016999999</v>
      </c>
      <c r="L22" s="131">
        <v>5228.2942919400002</v>
      </c>
      <c r="M22" s="131">
        <v>5206.4163358799997</v>
      </c>
      <c r="N22" s="131">
        <v>21.877956059999995</v>
      </c>
      <c r="O22" s="131">
        <v>-4.97745865</v>
      </c>
      <c r="P22" s="131">
        <v>7.1143496600000002</v>
      </c>
      <c r="Q22" s="132"/>
      <c r="R22" s="132"/>
      <c r="S22" s="132"/>
      <c r="T22" s="132"/>
      <c r="U22" s="132"/>
      <c r="V22" s="132"/>
    </row>
    <row r="23" spans="1:22" s="33" customFormat="1" hidden="1" outlineLevel="1">
      <c r="A23" s="9">
        <v>40909</v>
      </c>
      <c r="B23" s="131">
        <v>6699.6100412899996</v>
      </c>
      <c r="C23" s="32">
        <v>57.342863649999998</v>
      </c>
      <c r="D23" s="131">
        <v>48.935325219999996</v>
      </c>
      <c r="E23" s="131">
        <v>8.4075384300000007</v>
      </c>
      <c r="F23" s="131">
        <v>151.08427070000002</v>
      </c>
      <c r="G23" s="131">
        <v>4.4445229099999999</v>
      </c>
      <c r="H23" s="131">
        <v>146.63974779</v>
      </c>
      <c r="I23" s="131">
        <v>1117.7671393199998</v>
      </c>
      <c r="J23" s="131">
        <v>86.121407539999993</v>
      </c>
      <c r="K23" s="131">
        <v>1031.6457317799998</v>
      </c>
      <c r="L23" s="131">
        <v>5373.4157676200002</v>
      </c>
      <c r="M23" s="131">
        <v>5347.8064181299997</v>
      </c>
      <c r="N23" s="131">
        <v>25.60934949</v>
      </c>
      <c r="O23" s="131">
        <v>-5.7140101100000003</v>
      </c>
      <c r="P23" s="131">
        <v>6.3359519300000002</v>
      </c>
      <c r="Q23" s="132"/>
      <c r="R23" s="132"/>
      <c r="S23" s="132"/>
      <c r="T23" s="132"/>
      <c r="U23" s="132"/>
      <c r="V23" s="132"/>
    </row>
    <row r="24" spans="1:22" s="33" customFormat="1" hidden="1" outlineLevel="1">
      <c r="A24" s="9">
        <v>40940</v>
      </c>
      <c r="B24" s="131">
        <v>6850.5756197800001</v>
      </c>
      <c r="C24" s="32">
        <v>48.306698579999996</v>
      </c>
      <c r="D24" s="131">
        <v>40.533111089999991</v>
      </c>
      <c r="E24" s="131">
        <v>7.7735874899999988</v>
      </c>
      <c r="F24" s="131">
        <v>159.22418528999998</v>
      </c>
      <c r="G24" s="131">
        <v>6.2185827499999995</v>
      </c>
      <c r="H24" s="131">
        <v>153.00560254000001</v>
      </c>
      <c r="I24" s="131">
        <v>1170.3427146700001</v>
      </c>
      <c r="J24" s="131">
        <v>102.12362634</v>
      </c>
      <c r="K24" s="131">
        <v>1068.21908833</v>
      </c>
      <c r="L24" s="131">
        <v>5472.7020212400002</v>
      </c>
      <c r="M24" s="131">
        <v>5448.4265487899993</v>
      </c>
      <c r="N24" s="131">
        <v>24.275472449999999</v>
      </c>
      <c r="O24" s="131">
        <v>-6.4439407500000003</v>
      </c>
      <c r="P24" s="131">
        <v>6.5542112499999998</v>
      </c>
      <c r="Q24" s="132"/>
      <c r="R24" s="132"/>
      <c r="S24" s="132"/>
      <c r="T24" s="132"/>
      <c r="U24" s="132"/>
      <c r="V24" s="132"/>
    </row>
    <row r="25" spans="1:22" s="33" customFormat="1" hidden="1" outlineLevel="1">
      <c r="A25" s="9">
        <v>40969</v>
      </c>
      <c r="B25" s="131">
        <v>6920.33074794</v>
      </c>
      <c r="C25" s="32">
        <v>42.248879809999998</v>
      </c>
      <c r="D25" s="131">
        <v>36.151192100000003</v>
      </c>
      <c r="E25" s="131">
        <v>6.0976877099999998</v>
      </c>
      <c r="F25" s="131">
        <v>160.05470087</v>
      </c>
      <c r="G25" s="131">
        <v>6.2036274899999997</v>
      </c>
      <c r="H25" s="131">
        <v>153.85107338</v>
      </c>
      <c r="I25" s="131">
        <v>1181.8233595300001</v>
      </c>
      <c r="J25" s="131">
        <v>92.11270528</v>
      </c>
      <c r="K25" s="131">
        <v>1089.7106542500001</v>
      </c>
      <c r="L25" s="131">
        <v>5536.2038077300003</v>
      </c>
      <c r="M25" s="131">
        <v>5511.8016390800003</v>
      </c>
      <c r="N25" s="131">
        <v>24.402168650000004</v>
      </c>
      <c r="O25" s="131">
        <v>-5.4712255599999997</v>
      </c>
      <c r="P25" s="131">
        <v>8.0501354899999988</v>
      </c>
      <c r="Q25" s="132"/>
      <c r="R25" s="132"/>
      <c r="S25" s="132"/>
      <c r="T25" s="132"/>
      <c r="U25" s="132"/>
      <c r="V25" s="132"/>
    </row>
    <row r="26" spans="1:22" s="33" customFormat="1" hidden="1" outlineLevel="1">
      <c r="A26" s="9">
        <v>41000</v>
      </c>
      <c r="B26" s="131">
        <v>7188.0181327800001</v>
      </c>
      <c r="C26" s="32">
        <v>42.714675319999998</v>
      </c>
      <c r="D26" s="131">
        <v>37.264216679999997</v>
      </c>
      <c r="E26" s="131">
        <v>5.4504586400000008</v>
      </c>
      <c r="F26" s="131">
        <v>149.52146782999998</v>
      </c>
      <c r="G26" s="131">
        <v>5.9148187099999996</v>
      </c>
      <c r="H26" s="131">
        <v>143.60664911999999</v>
      </c>
      <c r="I26" s="131">
        <v>1242.86431221</v>
      </c>
      <c r="J26" s="131">
        <v>97.791422179999984</v>
      </c>
      <c r="K26" s="131">
        <v>1145.0728900299998</v>
      </c>
      <c r="L26" s="131">
        <v>5752.9176774199996</v>
      </c>
      <c r="M26" s="131">
        <v>5726.3159592299999</v>
      </c>
      <c r="N26" s="131">
        <v>26.601718190000003</v>
      </c>
      <c r="O26" s="131">
        <v>-5.5363709200000004</v>
      </c>
      <c r="P26" s="131">
        <v>7.0415383799999995</v>
      </c>
      <c r="Q26" s="132"/>
      <c r="R26" s="132"/>
      <c r="S26" s="132"/>
      <c r="T26" s="132"/>
      <c r="U26" s="132"/>
      <c r="V26" s="132"/>
    </row>
    <row r="27" spans="1:22" s="33" customFormat="1" hidden="1" outlineLevel="1">
      <c r="A27" s="9">
        <v>41030</v>
      </c>
      <c r="B27" s="131">
        <v>7113.6428233400002</v>
      </c>
      <c r="C27" s="32">
        <v>44.658625299999997</v>
      </c>
      <c r="D27" s="131">
        <v>39.255924580000006</v>
      </c>
      <c r="E27" s="131">
        <v>5.4027007200000003</v>
      </c>
      <c r="F27" s="131">
        <v>174.62162277000002</v>
      </c>
      <c r="G27" s="131">
        <v>5.2661426100000002</v>
      </c>
      <c r="H27" s="131">
        <v>169.35548016000001</v>
      </c>
      <c r="I27" s="131">
        <v>1122.9630904800001</v>
      </c>
      <c r="J27" s="131">
        <v>110.13520644</v>
      </c>
      <c r="K27" s="131">
        <v>1012.82788404</v>
      </c>
      <c r="L27" s="131">
        <v>5771.3994847900003</v>
      </c>
      <c r="M27" s="131">
        <v>5748.8753741299997</v>
      </c>
      <c r="N27" s="131">
        <v>22.524110660000002</v>
      </c>
      <c r="O27" s="131">
        <v>-5.6314103800000002</v>
      </c>
      <c r="P27" s="131">
        <v>10.715571070000001</v>
      </c>
      <c r="Q27" s="132"/>
      <c r="R27" s="132"/>
      <c r="S27" s="132"/>
      <c r="T27" s="132"/>
      <c r="U27" s="132"/>
      <c r="V27" s="132"/>
    </row>
    <row r="28" spans="1:22" s="33" customFormat="1" hidden="1" outlineLevel="1">
      <c r="A28" s="9">
        <v>41061</v>
      </c>
      <c r="B28" s="131">
        <v>7054.4918496</v>
      </c>
      <c r="C28" s="32">
        <v>46.138527520000004</v>
      </c>
      <c r="D28" s="131">
        <v>40.095639630000008</v>
      </c>
      <c r="E28" s="131">
        <v>6.0428878899999994</v>
      </c>
      <c r="F28" s="131">
        <v>149.07188745000002</v>
      </c>
      <c r="G28" s="131">
        <v>2.44796148</v>
      </c>
      <c r="H28" s="131">
        <v>146.62392597000002</v>
      </c>
      <c r="I28" s="131">
        <v>969.70652787000006</v>
      </c>
      <c r="J28" s="131">
        <v>102.84143287999999</v>
      </c>
      <c r="K28" s="131">
        <v>866.86509498999999</v>
      </c>
      <c r="L28" s="131">
        <v>5889.5749067600009</v>
      </c>
      <c r="M28" s="131">
        <v>5866.66715974</v>
      </c>
      <c r="N28" s="131">
        <v>22.907747020000002</v>
      </c>
      <c r="O28" s="131">
        <v>-5.4060685199999998</v>
      </c>
      <c r="P28" s="131">
        <v>6.3004157799999998</v>
      </c>
      <c r="Q28" s="132"/>
      <c r="R28" s="132"/>
      <c r="S28" s="132"/>
      <c r="T28" s="132"/>
      <c r="U28" s="132"/>
      <c r="V28" s="132"/>
    </row>
    <row r="29" spans="1:22" s="33" customFormat="1" hidden="1" outlineLevel="1">
      <c r="A29" s="9">
        <v>41091</v>
      </c>
      <c r="B29" s="131">
        <v>7177.6972614599999</v>
      </c>
      <c r="C29" s="32">
        <v>43.39966716</v>
      </c>
      <c r="D29" s="131">
        <v>37.293281929999992</v>
      </c>
      <c r="E29" s="131">
        <v>6.1063852300000008</v>
      </c>
      <c r="F29" s="131">
        <v>143.43612435999998</v>
      </c>
      <c r="G29" s="131">
        <v>3.4266856199999998</v>
      </c>
      <c r="H29" s="131">
        <v>140.00943874000001</v>
      </c>
      <c r="I29" s="131">
        <v>1071.3889002600001</v>
      </c>
      <c r="J29" s="131">
        <v>84.116828179999999</v>
      </c>
      <c r="K29" s="131">
        <v>987.27207207999993</v>
      </c>
      <c r="L29" s="131">
        <v>5919.4725696799997</v>
      </c>
      <c r="M29" s="131">
        <v>5896.5708947399999</v>
      </c>
      <c r="N29" s="131">
        <v>22.901674939999999</v>
      </c>
      <c r="O29" s="131">
        <v>-5.3723747099999999</v>
      </c>
      <c r="P29" s="131">
        <v>5.52086247</v>
      </c>
      <c r="Q29" s="132"/>
      <c r="R29" s="132"/>
      <c r="S29" s="132"/>
      <c r="T29" s="132"/>
      <c r="U29" s="132"/>
      <c r="V29" s="132"/>
    </row>
    <row r="30" spans="1:22" s="33" customFormat="1" hidden="1" outlineLevel="1">
      <c r="A30" s="9">
        <v>41122</v>
      </c>
      <c r="B30" s="131">
        <v>7334.2168593300003</v>
      </c>
      <c r="C30" s="32">
        <v>44.742269929999999</v>
      </c>
      <c r="D30" s="131">
        <v>38.830348730000004</v>
      </c>
      <c r="E30" s="131">
        <v>5.911921200000001</v>
      </c>
      <c r="F30" s="131">
        <v>167.63690800000001</v>
      </c>
      <c r="G30" s="131">
        <v>7.0606853199999993</v>
      </c>
      <c r="H30" s="131">
        <v>160.57622268</v>
      </c>
      <c r="I30" s="131">
        <v>1132.5927517800001</v>
      </c>
      <c r="J30" s="131">
        <v>57.764905919999997</v>
      </c>
      <c r="K30" s="131">
        <v>1074.82784586</v>
      </c>
      <c r="L30" s="131">
        <v>5989.2449296200002</v>
      </c>
      <c r="M30" s="131">
        <v>5965.3084233499994</v>
      </c>
      <c r="N30" s="131">
        <v>23.936506269999999</v>
      </c>
      <c r="O30" s="131">
        <v>-4.6206234599999991</v>
      </c>
      <c r="P30" s="131">
        <v>5.7187049100000005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7562.6103595900004</v>
      </c>
      <c r="C31" s="32">
        <v>42.829443960000006</v>
      </c>
      <c r="D31" s="131">
        <v>35.833965540000001</v>
      </c>
      <c r="E31" s="131">
        <v>6.9954784200000004</v>
      </c>
      <c r="F31" s="131">
        <v>151.35096042000001</v>
      </c>
      <c r="G31" s="131">
        <v>6.9332584099999996</v>
      </c>
      <c r="H31" s="131">
        <v>144.41770201</v>
      </c>
      <c r="I31" s="131">
        <v>1297.5004689</v>
      </c>
      <c r="J31" s="131">
        <v>51.357488529999998</v>
      </c>
      <c r="K31" s="131">
        <v>1246.14298037</v>
      </c>
      <c r="L31" s="131">
        <v>6070.9294863100004</v>
      </c>
      <c r="M31" s="131">
        <v>6041.73317288</v>
      </c>
      <c r="N31" s="131">
        <v>29.196313429999996</v>
      </c>
      <c r="O31" s="131">
        <v>-5.0984804000000006</v>
      </c>
      <c r="P31" s="131">
        <v>4.7135318900000005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7598.3101334599996</v>
      </c>
      <c r="C32" s="32">
        <v>41.753778639999993</v>
      </c>
      <c r="D32" s="131">
        <v>32.853389839999998</v>
      </c>
      <c r="E32" s="131">
        <v>8.9003888</v>
      </c>
      <c r="F32" s="131">
        <v>136.28832749</v>
      </c>
      <c r="G32" s="131">
        <v>4.6339438600000005</v>
      </c>
      <c r="H32" s="131">
        <v>131.65438362999998</v>
      </c>
      <c r="I32" s="131">
        <v>1271.7686349399999</v>
      </c>
      <c r="J32" s="131">
        <v>86.343112269999992</v>
      </c>
      <c r="K32" s="131">
        <v>1185.4255226700002</v>
      </c>
      <c r="L32" s="131">
        <v>6148.4993923900001</v>
      </c>
      <c r="M32" s="131">
        <v>6123.2659805200001</v>
      </c>
      <c r="N32" s="131">
        <v>25.233411870000005</v>
      </c>
      <c r="O32" s="131">
        <v>-5.6816822899999995</v>
      </c>
      <c r="P32" s="131">
        <v>3.97649264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7754.3227684699996</v>
      </c>
      <c r="C33" s="32">
        <v>34.229272940000001</v>
      </c>
      <c r="D33" s="131">
        <v>25.659265319999999</v>
      </c>
      <c r="E33" s="131">
        <v>8.5700076200000002</v>
      </c>
      <c r="F33" s="131">
        <v>110.24722265</v>
      </c>
      <c r="G33" s="131">
        <v>5.5269438800000001</v>
      </c>
      <c r="H33" s="131">
        <v>104.72027876999999</v>
      </c>
      <c r="I33" s="131">
        <v>1326.33926251</v>
      </c>
      <c r="J33" s="131">
        <v>103.91139422000001</v>
      </c>
      <c r="K33" s="131">
        <v>1222.4278682899999</v>
      </c>
      <c r="L33" s="131">
        <v>6283.50701037</v>
      </c>
      <c r="M33" s="131">
        <v>6259.5456780500008</v>
      </c>
      <c r="N33" s="131">
        <v>23.96133232</v>
      </c>
      <c r="O33" s="131">
        <v>-5.4633753599999997</v>
      </c>
      <c r="P33" s="131">
        <v>4.8921482699999999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7843.8729866000003</v>
      </c>
      <c r="C34" s="32">
        <v>35.216522609999998</v>
      </c>
      <c r="D34" s="131">
        <v>26.311006720000002</v>
      </c>
      <c r="E34" s="131">
        <v>8.9055158900000002</v>
      </c>
      <c r="F34" s="131">
        <v>5.5444444800000001</v>
      </c>
      <c r="G34" s="131">
        <v>1.19769232</v>
      </c>
      <c r="H34" s="131">
        <v>4.3467521600000003</v>
      </c>
      <c r="I34" s="131">
        <v>1356.5563865199999</v>
      </c>
      <c r="J34" s="131">
        <v>142.99389114000002</v>
      </c>
      <c r="K34" s="131">
        <v>1213.56249538</v>
      </c>
      <c r="L34" s="131">
        <v>6446.55563299</v>
      </c>
      <c r="M34" s="131">
        <v>6425.4217721300001</v>
      </c>
      <c r="N34" s="131">
        <v>21.133860860000002</v>
      </c>
      <c r="O34" s="131">
        <v>-6.1885868500000001</v>
      </c>
      <c r="P34" s="131">
        <v>4.3382989599999995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8194.8015616499997</v>
      </c>
      <c r="C35" s="32">
        <v>37.360839740000003</v>
      </c>
      <c r="D35" s="131">
        <v>26.528445129999998</v>
      </c>
      <c r="E35" s="131">
        <v>10.83239461</v>
      </c>
      <c r="F35" s="131">
        <v>2.7254930700000002</v>
      </c>
      <c r="G35" s="131">
        <v>1.8739150800000002</v>
      </c>
      <c r="H35" s="131">
        <v>0.85157799000000001</v>
      </c>
      <c r="I35" s="131">
        <v>1519.9448616</v>
      </c>
      <c r="J35" s="131">
        <v>125.55356668000002</v>
      </c>
      <c r="K35" s="131">
        <v>1394.3912949199998</v>
      </c>
      <c r="L35" s="131">
        <v>6634.7703672400003</v>
      </c>
      <c r="M35" s="131">
        <v>6608.1547342499998</v>
      </c>
      <c r="N35" s="131">
        <v>26.615632990000002</v>
      </c>
      <c r="O35" s="131">
        <v>-5.8803787400000003</v>
      </c>
      <c r="P35" s="131">
        <v>4.1322724299999996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8199.7691613999996</v>
      </c>
      <c r="C36" s="32">
        <v>36.782112810000001</v>
      </c>
      <c r="D36" s="131">
        <v>26.179644200000002</v>
      </c>
      <c r="E36" s="131">
        <v>10.602468609999999</v>
      </c>
      <c r="F36" s="131">
        <v>27.093224630000002</v>
      </c>
      <c r="G36" s="131">
        <v>12.620664099999999</v>
      </c>
      <c r="H36" s="131">
        <v>14.472560530000001</v>
      </c>
      <c r="I36" s="131">
        <v>1464.2833055699998</v>
      </c>
      <c r="J36" s="131">
        <v>134.86762499</v>
      </c>
      <c r="K36" s="131">
        <v>1329.4156805800001</v>
      </c>
      <c r="L36" s="131">
        <v>6671.6105183899999</v>
      </c>
      <c r="M36" s="131">
        <v>6645.8920367600003</v>
      </c>
      <c r="N36" s="131">
        <v>25.718481630000003</v>
      </c>
      <c r="O36" s="131">
        <v>-5.9184072700000003</v>
      </c>
      <c r="P36" s="131">
        <v>4.1651358500000004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8205.1948748699997</v>
      </c>
      <c r="C37" s="32">
        <v>37.589196680000001</v>
      </c>
      <c r="D37" s="131">
        <v>28.557398039999999</v>
      </c>
      <c r="E37" s="131">
        <v>9.0317986399999999</v>
      </c>
      <c r="F37" s="131">
        <v>30.456819409999998</v>
      </c>
      <c r="G37" s="131">
        <v>15.131705149999998</v>
      </c>
      <c r="H37" s="131">
        <v>15.325114259999999</v>
      </c>
      <c r="I37" s="131">
        <v>1352.5205956399998</v>
      </c>
      <c r="J37" s="131">
        <v>150.89339003999999</v>
      </c>
      <c r="K37" s="131">
        <v>1201.6272055999998</v>
      </c>
      <c r="L37" s="131">
        <v>6784.628263139999</v>
      </c>
      <c r="M37" s="131">
        <v>6758.4900961999992</v>
      </c>
      <c r="N37" s="131">
        <v>26.138166940000001</v>
      </c>
      <c r="O37" s="131">
        <v>-6.0848048099999996</v>
      </c>
      <c r="P37" s="131">
        <v>4.7820093899999998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8505.3089251700003</v>
      </c>
      <c r="C38" s="32">
        <v>33.037802620000001</v>
      </c>
      <c r="D38" s="131">
        <v>26.023928770000001</v>
      </c>
      <c r="E38" s="131">
        <v>7.0138738500000004</v>
      </c>
      <c r="F38" s="131">
        <v>43.22844602</v>
      </c>
      <c r="G38" s="131">
        <v>6.9934232999999999</v>
      </c>
      <c r="H38" s="131">
        <v>36.235022720000003</v>
      </c>
      <c r="I38" s="131">
        <v>1500.2309702</v>
      </c>
      <c r="J38" s="131">
        <v>145.68771177999997</v>
      </c>
      <c r="K38" s="131">
        <v>1354.54325842</v>
      </c>
      <c r="L38" s="131">
        <v>6928.8117063299997</v>
      </c>
      <c r="M38" s="131">
        <v>6900.8092588900008</v>
      </c>
      <c r="N38" s="131">
        <v>28.002447440000001</v>
      </c>
      <c r="O38" s="131">
        <v>-5.9219565899999997</v>
      </c>
      <c r="P38" s="131">
        <v>5.08135461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8569.1063439200007</v>
      </c>
      <c r="C39" s="32">
        <v>38.163262840000002</v>
      </c>
      <c r="D39" s="131">
        <v>30.668281559999997</v>
      </c>
      <c r="E39" s="131">
        <v>7.4949812800000002</v>
      </c>
      <c r="F39" s="131">
        <v>41.990016910000001</v>
      </c>
      <c r="G39" s="131">
        <v>5.5071370999999996</v>
      </c>
      <c r="H39" s="131">
        <v>36.48287981</v>
      </c>
      <c r="I39" s="131">
        <v>1503.94381922</v>
      </c>
      <c r="J39" s="131">
        <v>126.20260766000001</v>
      </c>
      <c r="K39" s="131">
        <v>1377.74121156</v>
      </c>
      <c r="L39" s="131">
        <v>6985.0092449499989</v>
      </c>
      <c r="M39" s="131">
        <v>6957.0685221900003</v>
      </c>
      <c r="N39" s="131">
        <v>27.94072276</v>
      </c>
      <c r="O39" s="131">
        <v>-6.2960477099999999</v>
      </c>
      <c r="P39" s="131">
        <v>5.8588262899999997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8587.3198467300008</v>
      </c>
      <c r="C40" s="32">
        <v>32.598281730000004</v>
      </c>
      <c r="D40" s="131">
        <v>25.978577870000002</v>
      </c>
      <c r="E40" s="131">
        <v>6.6197038599999996</v>
      </c>
      <c r="F40" s="131">
        <v>40.619400139999996</v>
      </c>
      <c r="G40" s="131">
        <v>4.1873424299999993</v>
      </c>
      <c r="H40" s="131">
        <v>36.432057710000002</v>
      </c>
      <c r="I40" s="131">
        <v>1321.3881823199999</v>
      </c>
      <c r="J40" s="131">
        <v>115.87920786999999</v>
      </c>
      <c r="K40" s="131">
        <v>1205.5089744500001</v>
      </c>
      <c r="L40" s="131">
        <v>7192.7139825399991</v>
      </c>
      <c r="M40" s="131">
        <v>7162.8696786299997</v>
      </c>
      <c r="N40" s="131">
        <v>29.844303909999997</v>
      </c>
      <c r="O40" s="131">
        <v>-8.5506479999999968E-2</v>
      </c>
      <c r="P40" s="131">
        <v>5.5418947999999997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8796.5966802500006</v>
      </c>
      <c r="C41" s="32">
        <v>28.668091409999999</v>
      </c>
      <c r="D41" s="131">
        <v>21.744331449999997</v>
      </c>
      <c r="E41" s="131">
        <v>6.9237599599999999</v>
      </c>
      <c r="F41" s="131">
        <v>43.604339230000001</v>
      </c>
      <c r="G41" s="131">
        <v>6.7193492800000003</v>
      </c>
      <c r="H41" s="131">
        <v>36.884989949999998</v>
      </c>
      <c r="I41" s="131">
        <v>1439.3126546800002</v>
      </c>
      <c r="J41" s="131">
        <v>111.98433292</v>
      </c>
      <c r="K41" s="131">
        <v>1327.3283217600001</v>
      </c>
      <c r="L41" s="131">
        <v>7285.0115949299998</v>
      </c>
      <c r="M41" s="131">
        <v>7254.4991940699992</v>
      </c>
      <c r="N41" s="131">
        <v>30.51240086</v>
      </c>
      <c r="O41" s="131">
        <v>-0.25869408000000005</v>
      </c>
      <c r="P41" s="131">
        <v>7.2180280000000003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8801.8301319000002</v>
      </c>
      <c r="C42" s="32">
        <v>27.047063609999995</v>
      </c>
      <c r="D42" s="131">
        <v>21.000590320000001</v>
      </c>
      <c r="E42" s="131">
        <v>6.0464732899999998</v>
      </c>
      <c r="F42" s="131">
        <v>41.647400479999995</v>
      </c>
      <c r="G42" s="131">
        <v>5.6530735800000009</v>
      </c>
      <c r="H42" s="131">
        <v>35.994326899999997</v>
      </c>
      <c r="I42" s="131">
        <v>1366.21696576</v>
      </c>
      <c r="J42" s="131">
        <v>100.20004686999999</v>
      </c>
      <c r="K42" s="131">
        <v>1266.0169188899999</v>
      </c>
      <c r="L42" s="131">
        <v>7366.9187020499994</v>
      </c>
      <c r="M42" s="131">
        <v>7335.68727717</v>
      </c>
      <c r="N42" s="131">
        <v>31.231424880000002</v>
      </c>
      <c r="O42" s="131">
        <v>-0.36980037999999993</v>
      </c>
      <c r="P42" s="131">
        <v>7.3267037399999992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8913.1294169699995</v>
      </c>
      <c r="C43" s="32">
        <v>28.41074339</v>
      </c>
      <c r="D43" s="131">
        <v>21.205305299999999</v>
      </c>
      <c r="E43" s="131">
        <v>7.2054380900000004</v>
      </c>
      <c r="F43" s="131">
        <v>38.276548360000007</v>
      </c>
      <c r="G43" s="131">
        <v>3.8253721800000005</v>
      </c>
      <c r="H43" s="131">
        <v>34.451176179999997</v>
      </c>
      <c r="I43" s="131">
        <v>1363.2673910200001</v>
      </c>
      <c r="J43" s="131">
        <v>99.003772470000001</v>
      </c>
      <c r="K43" s="131">
        <v>1264.2636185499998</v>
      </c>
      <c r="L43" s="131">
        <v>7483.1747341999999</v>
      </c>
      <c r="M43" s="131">
        <v>7451.8057898100014</v>
      </c>
      <c r="N43" s="131">
        <v>31.368944389999996</v>
      </c>
      <c r="O43" s="131">
        <v>0.34564271000000002</v>
      </c>
      <c r="P43" s="131">
        <v>7.5243214600000004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9162.3054072699997</v>
      </c>
      <c r="C44" s="32">
        <v>29.942836160000002</v>
      </c>
      <c r="D44" s="131">
        <v>19.813629070000001</v>
      </c>
      <c r="E44" s="131">
        <v>10.129207090000001</v>
      </c>
      <c r="F44" s="131">
        <v>42.860713629999999</v>
      </c>
      <c r="G44" s="131">
        <v>8.6540400500000008</v>
      </c>
      <c r="H44" s="131">
        <v>34.206673579999993</v>
      </c>
      <c r="I44" s="131">
        <v>1458.86789522</v>
      </c>
      <c r="J44" s="131">
        <v>78.042940380000005</v>
      </c>
      <c r="K44" s="131">
        <v>1380.8249548399999</v>
      </c>
      <c r="L44" s="131">
        <v>7630.6339622599999</v>
      </c>
      <c r="M44" s="131">
        <v>7599.3012415799994</v>
      </c>
      <c r="N44" s="131">
        <v>31.332720680000001</v>
      </c>
      <c r="O44" s="131">
        <v>-0.12524141</v>
      </c>
      <c r="P44" s="131">
        <v>7.8795340100000004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9260.5665477000002</v>
      </c>
      <c r="C45" s="32">
        <v>32.702815030000004</v>
      </c>
      <c r="D45" s="131">
        <v>18.03256562</v>
      </c>
      <c r="E45" s="131">
        <v>14.67024941</v>
      </c>
      <c r="F45" s="131">
        <v>36.236158230000001</v>
      </c>
      <c r="G45" s="131">
        <v>2.03167213</v>
      </c>
      <c r="H45" s="131">
        <v>34.204486100000004</v>
      </c>
      <c r="I45" s="131">
        <v>1464.8412156100001</v>
      </c>
      <c r="J45" s="131">
        <v>75.22682691</v>
      </c>
      <c r="K45" s="131">
        <v>1389.6143886999998</v>
      </c>
      <c r="L45" s="131">
        <v>7726.7863588299988</v>
      </c>
      <c r="M45" s="131">
        <v>7695.38423401</v>
      </c>
      <c r="N45" s="131">
        <v>31.402124820000001</v>
      </c>
      <c r="O45" s="131">
        <v>-0.16336134999999996</v>
      </c>
      <c r="P45" s="131">
        <v>7.8761005300000004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9384.1872658499997</v>
      </c>
      <c r="C46" s="32">
        <v>33.429520620000005</v>
      </c>
      <c r="D46" s="131">
        <v>18.767689990000001</v>
      </c>
      <c r="E46" s="131">
        <v>14.661830630000001</v>
      </c>
      <c r="F46" s="131">
        <v>2.2241242700000003</v>
      </c>
      <c r="G46" s="131">
        <v>1.7507154199999999</v>
      </c>
      <c r="H46" s="131">
        <v>0.47340884999999999</v>
      </c>
      <c r="I46" s="131">
        <v>1503.35017859</v>
      </c>
      <c r="J46" s="131">
        <v>143.65555940000002</v>
      </c>
      <c r="K46" s="131">
        <v>1359.6946191899999</v>
      </c>
      <c r="L46" s="131">
        <v>7845.1834423700002</v>
      </c>
      <c r="M46" s="131">
        <v>7815.1931755500009</v>
      </c>
      <c r="N46" s="131">
        <v>29.990266819999999</v>
      </c>
      <c r="O46" s="131">
        <v>-2.2543979999999963E-2</v>
      </c>
      <c r="P46" s="131">
        <v>6.98226294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9388.3416738100004</v>
      </c>
      <c r="C47" s="32">
        <v>57.166689589999997</v>
      </c>
      <c r="D47" s="131">
        <v>18.667766589999999</v>
      </c>
      <c r="E47" s="131">
        <v>38.498922999999998</v>
      </c>
      <c r="F47" s="131">
        <v>1.3997972700000001</v>
      </c>
      <c r="G47" s="131">
        <v>1.00181305</v>
      </c>
      <c r="H47" s="131">
        <v>0.39798422</v>
      </c>
      <c r="I47" s="131">
        <v>1562.8937853</v>
      </c>
      <c r="J47" s="131">
        <v>84.473376019999989</v>
      </c>
      <c r="K47" s="131">
        <v>1478.4204092799998</v>
      </c>
      <c r="L47" s="131">
        <v>7766.88140165</v>
      </c>
      <c r="M47" s="131">
        <v>7735.1512588599999</v>
      </c>
      <c r="N47" s="131">
        <v>31.730142789999999</v>
      </c>
      <c r="O47" s="131">
        <v>-0.48137449999999993</v>
      </c>
      <c r="P47" s="131">
        <v>6.3276747799999997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9638.2256941199994</v>
      </c>
      <c r="C48" s="32">
        <v>36.233933100000002</v>
      </c>
      <c r="D48" s="131">
        <v>20.004460380000001</v>
      </c>
      <c r="E48" s="131">
        <v>16.229472720000004</v>
      </c>
      <c r="F48" s="131">
        <v>6.1786156400000003</v>
      </c>
      <c r="G48" s="131">
        <v>5.6636609400000006</v>
      </c>
      <c r="H48" s="131">
        <v>0.51495469999999999</v>
      </c>
      <c r="I48" s="131">
        <v>1593.3158764400002</v>
      </c>
      <c r="J48" s="131">
        <v>106.45125469</v>
      </c>
      <c r="K48" s="131">
        <v>1486.8646217500002</v>
      </c>
      <c r="L48" s="131">
        <v>8002.4972689400001</v>
      </c>
      <c r="M48" s="131">
        <v>7972.1593642999997</v>
      </c>
      <c r="N48" s="131">
        <v>30.337904640000001</v>
      </c>
      <c r="O48" s="131">
        <v>0.21325944000000008</v>
      </c>
      <c r="P48" s="131">
        <v>7.86896386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9475.4356414499998</v>
      </c>
      <c r="C49" s="32">
        <v>32.48434125</v>
      </c>
      <c r="D49" s="131">
        <v>21.305043869999999</v>
      </c>
      <c r="E49" s="131">
        <v>11.179297379999998</v>
      </c>
      <c r="F49" s="131">
        <v>2.2854015899999998</v>
      </c>
      <c r="G49" s="131">
        <v>1.6153053499999999</v>
      </c>
      <c r="H49" s="131">
        <v>0.67009624000000001</v>
      </c>
      <c r="I49" s="131">
        <v>1535.0092855599999</v>
      </c>
      <c r="J49" s="131">
        <v>114.67136932999999</v>
      </c>
      <c r="K49" s="131">
        <v>1420.33791623</v>
      </c>
      <c r="L49" s="131">
        <v>7905.6566130499996</v>
      </c>
      <c r="M49" s="131">
        <v>7876.2107746399997</v>
      </c>
      <c r="N49" s="131">
        <v>29.44583841</v>
      </c>
      <c r="O49" s="131">
        <v>-0.97276408000000003</v>
      </c>
      <c r="P49" s="131">
        <v>8.5020976099999999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9679.8120534200007</v>
      </c>
      <c r="C50" s="32">
        <v>37.339396520000001</v>
      </c>
      <c r="D50" s="131">
        <v>24.700764140000004</v>
      </c>
      <c r="E50" s="131">
        <v>12.638632379999999</v>
      </c>
      <c r="F50" s="131">
        <v>3.8953504899999998</v>
      </c>
      <c r="G50" s="131">
        <v>3.4412138899999998</v>
      </c>
      <c r="H50" s="131">
        <v>0.4541366</v>
      </c>
      <c r="I50" s="131">
        <v>1668.0770796199997</v>
      </c>
      <c r="J50" s="131">
        <v>131.59538179999998</v>
      </c>
      <c r="K50" s="131">
        <v>1536.4816978199999</v>
      </c>
      <c r="L50" s="131">
        <v>7970.5002267899999</v>
      </c>
      <c r="M50" s="131">
        <v>7937.3341413899998</v>
      </c>
      <c r="N50" s="131">
        <v>33.1660854</v>
      </c>
      <c r="O50" s="131">
        <v>-2.0415609999999994E-2</v>
      </c>
      <c r="P50" s="131">
        <v>8.70377154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9880.3116841800002</v>
      </c>
      <c r="C51" s="32">
        <v>35.041818300000003</v>
      </c>
      <c r="D51" s="131">
        <v>24.747405090000001</v>
      </c>
      <c r="E51" s="131">
        <v>10.294413209999998</v>
      </c>
      <c r="F51" s="131">
        <v>2.87214357</v>
      </c>
      <c r="G51" s="131">
        <v>2.24533614</v>
      </c>
      <c r="H51" s="131">
        <v>0.62680743000000005</v>
      </c>
      <c r="I51" s="131">
        <v>1816.0262784199999</v>
      </c>
      <c r="J51" s="131">
        <v>127.10117083999999</v>
      </c>
      <c r="K51" s="131">
        <v>1688.92510758</v>
      </c>
      <c r="L51" s="131">
        <v>8026.3714438900006</v>
      </c>
      <c r="M51" s="131">
        <v>7993.4979544099997</v>
      </c>
      <c r="N51" s="131">
        <v>32.873489480000003</v>
      </c>
      <c r="O51" s="131">
        <v>1.48558104</v>
      </c>
      <c r="P51" s="131">
        <v>12.04884861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9889.4709566900001</v>
      </c>
      <c r="C52" s="32">
        <v>40.503139919999995</v>
      </c>
      <c r="D52" s="131">
        <v>22.360210500000001</v>
      </c>
      <c r="E52" s="131">
        <v>18.142929420000002</v>
      </c>
      <c r="F52" s="131">
        <v>3.68123062</v>
      </c>
      <c r="G52" s="131">
        <v>2.8533858799999998</v>
      </c>
      <c r="H52" s="131">
        <v>0.82784473999999997</v>
      </c>
      <c r="I52" s="131">
        <v>1592.9367727199999</v>
      </c>
      <c r="J52" s="131">
        <v>103.77020352999999</v>
      </c>
      <c r="K52" s="131">
        <v>1489.16656919</v>
      </c>
      <c r="L52" s="131">
        <v>8252.3498134299989</v>
      </c>
      <c r="M52" s="131">
        <v>8219.32134357</v>
      </c>
      <c r="N52" s="131">
        <v>33.028469860000001</v>
      </c>
      <c r="O52" s="131">
        <v>0.14412667999999998</v>
      </c>
      <c r="P52" s="131">
        <v>12.177018129999999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9904.95814875</v>
      </c>
      <c r="C53" s="32">
        <v>30.261452540000001</v>
      </c>
      <c r="D53" s="131">
        <v>20.581110130000003</v>
      </c>
      <c r="E53" s="131">
        <v>9.6803424099999997</v>
      </c>
      <c r="F53" s="131">
        <v>6.3352144399999988</v>
      </c>
      <c r="G53" s="131">
        <v>5.0253764899999993</v>
      </c>
      <c r="H53" s="131">
        <v>1.3098379499999999</v>
      </c>
      <c r="I53" s="131">
        <v>1674.5891088699998</v>
      </c>
      <c r="J53" s="131">
        <v>100.42823995000002</v>
      </c>
      <c r="K53" s="131">
        <v>1574.1608689199998</v>
      </c>
      <c r="L53" s="131">
        <v>8193.7723729000008</v>
      </c>
      <c r="M53" s="131">
        <v>8159.402906790001</v>
      </c>
      <c r="N53" s="131">
        <v>34.369466110000005</v>
      </c>
      <c r="O53" s="131">
        <v>0.99991173000000011</v>
      </c>
      <c r="P53" s="131">
        <v>12.56580108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10116.526265140001</v>
      </c>
      <c r="C54" s="32">
        <v>33.355226799999997</v>
      </c>
      <c r="D54" s="131">
        <v>25.795228590000001</v>
      </c>
      <c r="E54" s="131">
        <v>7.5599982099999998</v>
      </c>
      <c r="F54" s="131">
        <v>6.0206708600000001</v>
      </c>
      <c r="G54" s="131">
        <v>5.2253176400000001</v>
      </c>
      <c r="H54" s="131">
        <v>0.79535321999999997</v>
      </c>
      <c r="I54" s="131">
        <v>1730.0773095</v>
      </c>
      <c r="J54" s="131">
        <v>91.791778969999996</v>
      </c>
      <c r="K54" s="131">
        <v>1638.28553053</v>
      </c>
      <c r="L54" s="131">
        <v>8347.0730579800002</v>
      </c>
      <c r="M54" s="131">
        <v>8310.8857769300012</v>
      </c>
      <c r="N54" s="131">
        <v>36.187281050000003</v>
      </c>
      <c r="O54" s="131">
        <v>0.55346024999999999</v>
      </c>
      <c r="P54" s="131">
        <v>13.84692763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9674.9975243400004</v>
      </c>
      <c r="C55" s="32">
        <v>32.791591850000003</v>
      </c>
      <c r="D55" s="131">
        <v>24.582173560000001</v>
      </c>
      <c r="E55" s="131">
        <v>8.2094182900000021</v>
      </c>
      <c r="F55" s="131">
        <v>4.99203156</v>
      </c>
      <c r="G55" s="131">
        <v>3.09520397</v>
      </c>
      <c r="H55" s="131">
        <v>1.89682759</v>
      </c>
      <c r="I55" s="131">
        <v>1764.72969051</v>
      </c>
      <c r="J55" s="131">
        <v>84.084060779999987</v>
      </c>
      <c r="K55" s="131">
        <v>1680.6456297299997</v>
      </c>
      <c r="L55" s="131">
        <v>7872.4842104199997</v>
      </c>
      <c r="M55" s="131">
        <v>7836.3278472000002</v>
      </c>
      <c r="N55" s="131">
        <v>36.156363219999996</v>
      </c>
      <c r="O55" s="131">
        <v>0.38437301000000001</v>
      </c>
      <c r="P55" s="131">
        <v>13.40625809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9346.3117664599995</v>
      </c>
      <c r="C56" s="32">
        <v>36.966137930000002</v>
      </c>
      <c r="D56" s="131">
        <v>26.751042669999997</v>
      </c>
      <c r="E56" s="131">
        <v>10.21509526</v>
      </c>
      <c r="F56" s="131">
        <v>3.02594195</v>
      </c>
      <c r="G56" s="131">
        <v>1.2756483000000001</v>
      </c>
      <c r="H56" s="131">
        <v>1.7502936499999999</v>
      </c>
      <c r="I56" s="131">
        <v>1576.6442663500002</v>
      </c>
      <c r="J56" s="131">
        <v>96.742653870000012</v>
      </c>
      <c r="K56" s="131">
        <v>1479.90161248</v>
      </c>
      <c r="L56" s="131">
        <v>7729.6754202300008</v>
      </c>
      <c r="M56" s="131">
        <v>7693.3696602600003</v>
      </c>
      <c r="N56" s="131">
        <v>36.305759969999997</v>
      </c>
      <c r="O56" s="131">
        <v>0.28998323000000004</v>
      </c>
      <c r="P56" s="131">
        <v>12.71017239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10214.02896826</v>
      </c>
      <c r="C57" s="32">
        <v>37.743287679999995</v>
      </c>
      <c r="D57" s="131">
        <v>26.204313939999999</v>
      </c>
      <c r="E57" s="131">
        <v>11.538973739999999</v>
      </c>
      <c r="F57" s="131">
        <v>2.5617309599999998</v>
      </c>
      <c r="G57" s="131">
        <v>1.2880446299999999</v>
      </c>
      <c r="H57" s="131">
        <v>1.2736863300000001</v>
      </c>
      <c r="I57" s="131">
        <v>2072.8319958100001</v>
      </c>
      <c r="J57" s="131">
        <v>139.88474134000001</v>
      </c>
      <c r="K57" s="131">
        <v>1932.9472544699997</v>
      </c>
      <c r="L57" s="131">
        <v>8100.8919538099999</v>
      </c>
      <c r="M57" s="131">
        <v>8065.4712684999995</v>
      </c>
      <c r="N57" s="131">
        <v>35.420685309999996</v>
      </c>
      <c r="O57" s="131">
        <v>-1.13063307</v>
      </c>
      <c r="P57" s="131">
        <v>17.208989620000001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9885.3555068400001</v>
      </c>
      <c r="C58" s="32">
        <v>36.938364679999999</v>
      </c>
      <c r="D58" s="131">
        <v>24.078044480000003</v>
      </c>
      <c r="E58" s="131">
        <v>12.8603202</v>
      </c>
      <c r="F58" s="131">
        <v>1.7951625199999999</v>
      </c>
      <c r="G58" s="131">
        <v>0.60080993000000005</v>
      </c>
      <c r="H58" s="131">
        <v>1.19435259</v>
      </c>
      <c r="I58" s="131">
        <v>1826.9178754899999</v>
      </c>
      <c r="J58" s="131">
        <v>141.5132064</v>
      </c>
      <c r="K58" s="131">
        <v>1685.40466909</v>
      </c>
      <c r="L58" s="131">
        <v>8019.7041041499997</v>
      </c>
      <c r="M58" s="131">
        <v>7989.3717782300009</v>
      </c>
      <c r="N58" s="131">
        <v>30.332325920000002</v>
      </c>
      <c r="O58" s="131">
        <v>-0.70682271000000008</v>
      </c>
      <c r="P58" s="131">
        <v>19.776577899999999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9722.2890516000007</v>
      </c>
      <c r="C59" s="32">
        <v>36.226901920000003</v>
      </c>
      <c r="D59" s="131">
        <v>24.459786129999998</v>
      </c>
      <c r="E59" s="131">
        <v>11.767115789999998</v>
      </c>
      <c r="F59" s="131">
        <v>3.2644643200000001</v>
      </c>
      <c r="G59" s="131">
        <v>2.5518423000000001</v>
      </c>
      <c r="H59" s="131">
        <v>0.71262201999999997</v>
      </c>
      <c r="I59" s="131">
        <v>1754.5913040400001</v>
      </c>
      <c r="J59" s="131">
        <v>139.72954784000001</v>
      </c>
      <c r="K59" s="131">
        <v>1614.8617561999999</v>
      </c>
      <c r="L59" s="131">
        <v>7928.2063813200002</v>
      </c>
      <c r="M59" s="131">
        <v>7898.1141713500001</v>
      </c>
      <c r="N59" s="131">
        <v>30.092209969999999</v>
      </c>
      <c r="O59" s="131">
        <v>-7.0520910000000048E-2</v>
      </c>
      <c r="P59" s="131">
        <v>20.644220370000003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11834.866819479999</v>
      </c>
      <c r="C60" s="32">
        <v>36.555272739999999</v>
      </c>
      <c r="D60" s="131">
        <v>28.588330390000003</v>
      </c>
      <c r="E60" s="131">
        <v>7.9669423499999992</v>
      </c>
      <c r="F60" s="131">
        <v>4.9229887799999998</v>
      </c>
      <c r="G60" s="131">
        <v>3.8738034300000002</v>
      </c>
      <c r="H60" s="131">
        <v>1.0491853499999999</v>
      </c>
      <c r="I60" s="131">
        <v>1988.1225925799999</v>
      </c>
      <c r="J60" s="131">
        <v>198.80224616000004</v>
      </c>
      <c r="K60" s="131">
        <v>1789.3203464199999</v>
      </c>
      <c r="L60" s="131">
        <v>9805.2659653800001</v>
      </c>
      <c r="M60" s="131">
        <v>9775.3324334099998</v>
      </c>
      <c r="N60" s="131">
        <v>29.933531970000001</v>
      </c>
      <c r="O60" s="131">
        <v>-1.85063746</v>
      </c>
      <c r="P60" s="131">
        <v>34.039308579999997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10632.89443525</v>
      </c>
      <c r="C61" s="32">
        <v>31.381184760000004</v>
      </c>
      <c r="D61" s="131">
        <v>26.212278910000002</v>
      </c>
      <c r="E61" s="131">
        <v>5.1689058499999998</v>
      </c>
      <c r="F61" s="131">
        <v>7.0598701799999999</v>
      </c>
      <c r="G61" s="131">
        <v>6.0044082599999999</v>
      </c>
      <c r="H61" s="131">
        <v>1.0554619199999999</v>
      </c>
      <c r="I61" s="131">
        <v>2077.6520986299997</v>
      </c>
      <c r="J61" s="131">
        <v>182.47249181999999</v>
      </c>
      <c r="K61" s="131">
        <v>1895.17960681</v>
      </c>
      <c r="L61" s="131">
        <v>8516.8012816800001</v>
      </c>
      <c r="M61" s="131">
        <v>8485.6698621899995</v>
      </c>
      <c r="N61" s="131">
        <v>31.131419489999999</v>
      </c>
      <c r="O61" s="131">
        <v>-55.825172520000002</v>
      </c>
      <c r="P61" s="131">
        <v>28.395433650000001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10353.72317333</v>
      </c>
      <c r="C62" s="32">
        <v>32.761686949999998</v>
      </c>
      <c r="D62" s="131">
        <v>26.601012700000002</v>
      </c>
      <c r="E62" s="131">
        <v>6.1606742499999996</v>
      </c>
      <c r="F62" s="131">
        <v>12.586658549999999</v>
      </c>
      <c r="G62" s="131">
        <v>11.71852453</v>
      </c>
      <c r="H62" s="131">
        <v>0.86813401999999995</v>
      </c>
      <c r="I62" s="131">
        <v>2274.6585260500001</v>
      </c>
      <c r="J62" s="131">
        <v>197.73865354</v>
      </c>
      <c r="K62" s="131">
        <v>2076.91987251</v>
      </c>
      <c r="L62" s="131">
        <v>8033.7163017799994</v>
      </c>
      <c r="M62" s="131">
        <v>7997.8376042300006</v>
      </c>
      <c r="N62" s="131">
        <v>35.878697549999998</v>
      </c>
      <c r="O62" s="131">
        <v>-3.4810732500000001</v>
      </c>
      <c r="P62" s="131">
        <v>26.525964389999999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10167.363469579999</v>
      </c>
      <c r="C63" s="32">
        <v>30.39035896</v>
      </c>
      <c r="D63" s="131">
        <v>24.390104470000001</v>
      </c>
      <c r="E63" s="131">
        <v>6.0002544900000006</v>
      </c>
      <c r="F63" s="131">
        <v>11.04629203</v>
      </c>
      <c r="G63" s="131">
        <v>9.80630472</v>
      </c>
      <c r="H63" s="131">
        <v>1.2399873100000001</v>
      </c>
      <c r="I63" s="131">
        <v>2192.46731017</v>
      </c>
      <c r="J63" s="131">
        <v>150.51594900000001</v>
      </c>
      <c r="K63" s="131">
        <v>2041.9513611699999</v>
      </c>
      <c r="L63" s="131">
        <v>7933.45950842</v>
      </c>
      <c r="M63" s="131">
        <v>7897.047102380001</v>
      </c>
      <c r="N63" s="131">
        <v>36.412406039999993</v>
      </c>
      <c r="O63" s="131">
        <v>-0.70622439999999997</v>
      </c>
      <c r="P63" s="131">
        <v>26.326617220000003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10273.25436565</v>
      </c>
      <c r="C64" s="32">
        <v>32.266972350000003</v>
      </c>
      <c r="D64" s="131">
        <v>25.723933389999999</v>
      </c>
      <c r="E64" s="131">
        <v>6.5430389599999996</v>
      </c>
      <c r="F64" s="131">
        <v>13.634192039999999</v>
      </c>
      <c r="G64" s="131">
        <v>12.316782029999999</v>
      </c>
      <c r="H64" s="131">
        <v>1.3174100099999999</v>
      </c>
      <c r="I64" s="131">
        <v>2207.2819420199999</v>
      </c>
      <c r="J64" s="131">
        <v>198.54637514000001</v>
      </c>
      <c r="K64" s="131">
        <v>2008.7355668799999</v>
      </c>
      <c r="L64" s="131">
        <v>8020.0712592400005</v>
      </c>
      <c r="M64" s="131">
        <v>7984.3393497400002</v>
      </c>
      <c r="N64" s="131">
        <v>35.7319095</v>
      </c>
      <c r="O64" s="131">
        <v>-1.2541970099999999</v>
      </c>
      <c r="P64" s="131">
        <v>26.775318430000002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10226.402772150001</v>
      </c>
      <c r="C65" s="32">
        <v>31.80113716</v>
      </c>
      <c r="D65" s="131">
        <v>25.847066659999996</v>
      </c>
      <c r="E65" s="131">
        <v>5.9540705000000003</v>
      </c>
      <c r="F65" s="131">
        <v>222.86469501000002</v>
      </c>
      <c r="G65" s="131">
        <v>9.5612565000000007</v>
      </c>
      <c r="H65" s="131">
        <v>213.30343851000001</v>
      </c>
      <c r="I65" s="131">
        <v>2185.9998768999999</v>
      </c>
      <c r="J65" s="131">
        <v>160.82660321999998</v>
      </c>
      <c r="K65" s="131">
        <v>2025.17327368</v>
      </c>
      <c r="L65" s="131">
        <v>7785.7370630799996</v>
      </c>
      <c r="M65" s="131">
        <v>7750.3794099999996</v>
      </c>
      <c r="N65" s="131">
        <v>35.357653079999999</v>
      </c>
      <c r="O65" s="131">
        <v>-14.287930850000002</v>
      </c>
      <c r="P65" s="131">
        <v>14.270586570000001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10258.60477349</v>
      </c>
      <c r="C66" s="32">
        <v>30.364435690000001</v>
      </c>
      <c r="D66" s="131">
        <v>24.279935749999996</v>
      </c>
      <c r="E66" s="131">
        <v>6.0844999399999997</v>
      </c>
      <c r="F66" s="131">
        <v>295.71167660999998</v>
      </c>
      <c r="G66" s="131">
        <v>9.3510568200000002</v>
      </c>
      <c r="H66" s="131">
        <v>286.36061978999999</v>
      </c>
      <c r="I66" s="131">
        <v>2224.2667528000002</v>
      </c>
      <c r="J66" s="131">
        <v>139.12753680999998</v>
      </c>
      <c r="K66" s="131">
        <v>2085.1392159900001</v>
      </c>
      <c r="L66" s="131">
        <v>7708.261908389999</v>
      </c>
      <c r="M66" s="131">
        <v>7673.2237750900003</v>
      </c>
      <c r="N66" s="131">
        <v>35.038133300000005</v>
      </c>
      <c r="O66" s="131">
        <v>3.4533025300000002</v>
      </c>
      <c r="P66" s="131">
        <v>14.065714440000001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10177.76766073</v>
      </c>
      <c r="C67" s="32">
        <v>32.501652350000001</v>
      </c>
      <c r="D67" s="131">
        <v>24.165131179999999</v>
      </c>
      <c r="E67" s="131">
        <v>8.3365211699999993</v>
      </c>
      <c r="F67" s="131">
        <v>307.52567206999998</v>
      </c>
      <c r="G67" s="131">
        <v>8.3734358899999997</v>
      </c>
      <c r="H67" s="131">
        <v>299.15223618000005</v>
      </c>
      <c r="I67" s="131">
        <v>2108.0625846600001</v>
      </c>
      <c r="J67" s="131">
        <v>147.96898846000002</v>
      </c>
      <c r="K67" s="131">
        <v>1960.0935962000001</v>
      </c>
      <c r="L67" s="131">
        <v>7729.6777516500006</v>
      </c>
      <c r="M67" s="131">
        <v>7692.5027087199996</v>
      </c>
      <c r="N67" s="131">
        <v>37.175042929999996</v>
      </c>
      <c r="O67" s="131">
        <v>1.0313442000000002</v>
      </c>
      <c r="P67" s="131">
        <v>14.61204042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10996.0389553</v>
      </c>
      <c r="C68" s="32">
        <v>34.232098260000001</v>
      </c>
      <c r="D68" s="131">
        <v>23.535457909999998</v>
      </c>
      <c r="E68" s="131">
        <v>10.696640350000001</v>
      </c>
      <c r="F68" s="131">
        <v>303.18717742000001</v>
      </c>
      <c r="G68" s="131">
        <v>7.3249488999999999</v>
      </c>
      <c r="H68" s="131">
        <v>295.86222851999997</v>
      </c>
      <c r="I68" s="131">
        <v>2579.4869247199999</v>
      </c>
      <c r="J68" s="131">
        <v>185.81574220000002</v>
      </c>
      <c r="K68" s="131">
        <v>2393.67118252</v>
      </c>
      <c r="L68" s="131">
        <v>8079.1327548999998</v>
      </c>
      <c r="M68" s="131">
        <v>8040.0011151899998</v>
      </c>
      <c r="N68" s="131">
        <v>39.131639710000002</v>
      </c>
      <c r="O68" s="131">
        <v>6.3470446099999993</v>
      </c>
      <c r="P68" s="131">
        <v>15.53582439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31">
        <v>10557.034768940001</v>
      </c>
      <c r="C69" s="32">
        <v>36.209158789999996</v>
      </c>
      <c r="D69" s="131">
        <v>21.885021199999997</v>
      </c>
      <c r="E69" s="131">
        <v>14.324137590000001</v>
      </c>
      <c r="F69" s="131">
        <v>294.81272981999996</v>
      </c>
      <c r="G69" s="131">
        <v>8.8020190500000002</v>
      </c>
      <c r="H69" s="131">
        <v>286.01071076999995</v>
      </c>
      <c r="I69" s="131">
        <v>2324.0588489799998</v>
      </c>
      <c r="J69" s="131">
        <v>179.55448021999999</v>
      </c>
      <c r="K69" s="131">
        <v>2144.50436876</v>
      </c>
      <c r="L69" s="131">
        <v>7901.9540313500002</v>
      </c>
      <c r="M69" s="131">
        <v>7862.3494231700006</v>
      </c>
      <c r="N69" s="131">
        <v>39.60460818</v>
      </c>
      <c r="O69" s="131">
        <v>-2.94445201</v>
      </c>
      <c r="P69" s="131">
        <v>10.99635928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31">
        <v>10438.591486490001</v>
      </c>
      <c r="C70" s="32">
        <v>40.811488499999996</v>
      </c>
      <c r="D70" s="131">
        <v>25.2487487</v>
      </c>
      <c r="E70" s="131">
        <v>15.562739799999999</v>
      </c>
      <c r="F70" s="131">
        <v>4.8163829099999997</v>
      </c>
      <c r="G70" s="131">
        <v>4.3116373499999998</v>
      </c>
      <c r="H70" s="131">
        <v>0.50474556000000004</v>
      </c>
      <c r="I70" s="131">
        <v>2141.8437767699997</v>
      </c>
      <c r="J70" s="131">
        <v>156.46038518</v>
      </c>
      <c r="K70" s="131">
        <v>1985.38339159</v>
      </c>
      <c r="L70" s="131">
        <v>8251.11983831</v>
      </c>
      <c r="M70" s="131">
        <v>8215.6595713900006</v>
      </c>
      <c r="N70" s="131">
        <v>35.460266920000002</v>
      </c>
      <c r="O70" s="131">
        <v>-2.64332988</v>
      </c>
      <c r="P70" s="131">
        <v>11.38287107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31">
        <v>10682.5396624</v>
      </c>
      <c r="C71" s="32">
        <v>37.392722550000002</v>
      </c>
      <c r="D71" s="131">
        <v>24.530009960000001</v>
      </c>
      <c r="E71" s="131">
        <v>12.862712590000001</v>
      </c>
      <c r="F71" s="131">
        <v>258.74888326000001</v>
      </c>
      <c r="G71" s="131">
        <v>5.1978192300000003</v>
      </c>
      <c r="H71" s="131">
        <v>253.55106403000002</v>
      </c>
      <c r="I71" s="131">
        <v>2100.66802478</v>
      </c>
      <c r="J71" s="131">
        <v>159.93291145000001</v>
      </c>
      <c r="K71" s="131">
        <v>1940.7351133299999</v>
      </c>
      <c r="L71" s="131">
        <v>8285.7300318100006</v>
      </c>
      <c r="M71" s="131">
        <v>8247.739879140001</v>
      </c>
      <c r="N71" s="131">
        <v>37.990152669999993</v>
      </c>
      <c r="O71" s="131">
        <v>-4.9500238000000003</v>
      </c>
      <c r="P71" s="131">
        <v>11.215651340000001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31">
        <v>11034.485237270001</v>
      </c>
      <c r="C72" s="32">
        <v>43.52687744</v>
      </c>
      <c r="D72" s="131">
        <v>25.865143310000001</v>
      </c>
      <c r="E72" s="131">
        <v>17.661734129999999</v>
      </c>
      <c r="F72" s="131">
        <v>267.15275326</v>
      </c>
      <c r="G72" s="131">
        <v>4.0593712699999998</v>
      </c>
      <c r="H72" s="131">
        <v>263.09338199000001</v>
      </c>
      <c r="I72" s="131">
        <v>2149.4057074699999</v>
      </c>
      <c r="J72" s="131">
        <v>177.71537201999999</v>
      </c>
      <c r="K72" s="131">
        <v>1971.69033545</v>
      </c>
      <c r="L72" s="131">
        <v>8574.3998991000008</v>
      </c>
      <c r="M72" s="131">
        <v>8536.5503938799993</v>
      </c>
      <c r="N72" s="131">
        <v>37.849505220000005</v>
      </c>
      <c r="O72" s="131">
        <v>-3.3286442000000003</v>
      </c>
      <c r="P72" s="131">
        <v>11.76549112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31">
        <v>11077.62134111</v>
      </c>
      <c r="C73" s="32">
        <v>41.200669040000001</v>
      </c>
      <c r="D73" s="131">
        <v>26.05214419</v>
      </c>
      <c r="E73" s="131">
        <v>15.148524850000001</v>
      </c>
      <c r="F73" s="131">
        <v>291.67759681000001</v>
      </c>
      <c r="G73" s="131">
        <v>6.0285902500000006</v>
      </c>
      <c r="H73" s="131">
        <v>285.64900655999998</v>
      </c>
      <c r="I73" s="131">
        <v>2249.9682115400001</v>
      </c>
      <c r="J73" s="131">
        <v>184.73126051</v>
      </c>
      <c r="K73" s="131">
        <v>2065.2369510299995</v>
      </c>
      <c r="L73" s="131">
        <v>8494.7748637200002</v>
      </c>
      <c r="M73" s="131">
        <v>8454.49094229</v>
      </c>
      <c r="N73" s="131">
        <v>40.283921430000007</v>
      </c>
      <c r="O73" s="131">
        <v>-13.80096309</v>
      </c>
      <c r="P73" s="131">
        <v>10.96736316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31">
        <v>11277.451666180001</v>
      </c>
      <c r="C74" s="32">
        <v>33.345109170000001</v>
      </c>
      <c r="D74" s="131">
        <v>26.480210210000003</v>
      </c>
      <c r="E74" s="131">
        <v>6.8648989599999997</v>
      </c>
      <c r="F74" s="131">
        <v>311.46445609999995</v>
      </c>
      <c r="G74" s="131">
        <v>3.8388868700000001</v>
      </c>
      <c r="H74" s="131">
        <v>307.62556923</v>
      </c>
      <c r="I74" s="131">
        <v>2459.8534467299996</v>
      </c>
      <c r="J74" s="131">
        <v>203.31886465999997</v>
      </c>
      <c r="K74" s="131">
        <v>2256.5345820699999</v>
      </c>
      <c r="L74" s="131">
        <v>8472.7886541799999</v>
      </c>
      <c r="M74" s="131">
        <v>8429.3083022300016</v>
      </c>
      <c r="N74" s="131">
        <v>43.480351950000006</v>
      </c>
      <c r="O74" s="131">
        <v>-12.25632733</v>
      </c>
      <c r="P74" s="131">
        <v>10.77091693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31">
        <v>11458.329714019999</v>
      </c>
      <c r="C75" s="32">
        <v>38.728628790000002</v>
      </c>
      <c r="D75" s="131">
        <v>24.859475920000001</v>
      </c>
      <c r="E75" s="131">
        <v>13.869152870000001</v>
      </c>
      <c r="F75" s="131">
        <v>334.35113183999999</v>
      </c>
      <c r="G75" s="131">
        <v>5.1125114200000006</v>
      </c>
      <c r="H75" s="131">
        <v>329.23862042000002</v>
      </c>
      <c r="I75" s="131">
        <v>2513.2145920899998</v>
      </c>
      <c r="J75" s="131">
        <v>230.73284931999999</v>
      </c>
      <c r="K75" s="131">
        <v>2282.4817427700004</v>
      </c>
      <c r="L75" s="131">
        <v>8572.0353613000007</v>
      </c>
      <c r="M75" s="131">
        <v>8529.8433822000006</v>
      </c>
      <c r="N75" s="131">
        <v>42.191979099999998</v>
      </c>
      <c r="O75" s="131">
        <v>-5.3824865499999994</v>
      </c>
      <c r="P75" s="131">
        <v>10.6438775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31">
        <v>11732.217348509999</v>
      </c>
      <c r="C76" s="32">
        <v>34.30672285</v>
      </c>
      <c r="D76" s="131">
        <v>22.699080009999999</v>
      </c>
      <c r="E76" s="131">
        <v>11.60764284</v>
      </c>
      <c r="F76" s="131">
        <v>314.36947333000001</v>
      </c>
      <c r="G76" s="131">
        <v>9.1231156899999988</v>
      </c>
      <c r="H76" s="131">
        <v>305.24635763999999</v>
      </c>
      <c r="I76" s="131">
        <v>2673.8033052999999</v>
      </c>
      <c r="J76" s="131">
        <v>219.21297744</v>
      </c>
      <c r="K76" s="131">
        <v>2454.5903278599999</v>
      </c>
      <c r="L76" s="131">
        <v>8709.7378470299991</v>
      </c>
      <c r="M76" s="131">
        <v>8666.8420237400005</v>
      </c>
      <c r="N76" s="131">
        <v>42.895823290000003</v>
      </c>
      <c r="O76" s="131">
        <v>-4.7351741499999997</v>
      </c>
      <c r="P76" s="131">
        <v>10.54200273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31">
        <v>11457.83065571</v>
      </c>
      <c r="C77" s="32">
        <v>33.122227949999996</v>
      </c>
      <c r="D77" s="131">
        <v>22.743795089999999</v>
      </c>
      <c r="E77" s="131">
        <v>10.378432859999998</v>
      </c>
      <c r="F77" s="131">
        <v>325.31184324999998</v>
      </c>
      <c r="G77" s="131">
        <v>11.236973840000001</v>
      </c>
      <c r="H77" s="131">
        <v>314.07486941000002</v>
      </c>
      <c r="I77" s="131">
        <v>2375.93699152</v>
      </c>
      <c r="J77" s="131">
        <v>180.58124364000003</v>
      </c>
      <c r="K77" s="131">
        <v>2195.3557478799994</v>
      </c>
      <c r="L77" s="131">
        <v>8723.4595929899988</v>
      </c>
      <c r="M77" s="131">
        <v>8677.3451694099986</v>
      </c>
      <c r="N77" s="131">
        <v>46.11442358</v>
      </c>
      <c r="O77" s="131">
        <v>-9.9449311900000001</v>
      </c>
      <c r="P77" s="131">
        <v>10.24473712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31">
        <v>11500.02171119</v>
      </c>
      <c r="C78" s="32">
        <v>30.044526180000002</v>
      </c>
      <c r="D78" s="131">
        <v>20.806992039999997</v>
      </c>
      <c r="E78" s="131">
        <v>9.2375341400000011</v>
      </c>
      <c r="F78" s="131">
        <v>411.76528745999997</v>
      </c>
      <c r="G78" s="131">
        <v>10.292302749999999</v>
      </c>
      <c r="H78" s="131">
        <v>401.47298470999993</v>
      </c>
      <c r="I78" s="131">
        <v>2253.4000508199997</v>
      </c>
      <c r="J78" s="131">
        <v>213.69012013</v>
      </c>
      <c r="K78" s="131">
        <v>2039.7099306899997</v>
      </c>
      <c r="L78" s="131">
        <v>8804.811846730001</v>
      </c>
      <c r="M78" s="131">
        <v>8750.0431864099992</v>
      </c>
      <c r="N78" s="131">
        <v>54.768660319999988</v>
      </c>
      <c r="O78" s="131">
        <v>-12.838779709999999</v>
      </c>
      <c r="P78" s="131">
        <v>10.65232935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31">
        <v>11768.57295199</v>
      </c>
      <c r="C79" s="32">
        <v>40.699529649999995</v>
      </c>
      <c r="D79" s="131">
        <v>28.389172689999999</v>
      </c>
      <c r="E79" s="131">
        <v>12.31035696</v>
      </c>
      <c r="F79" s="131">
        <v>423.22214314999997</v>
      </c>
      <c r="G79" s="131">
        <v>10.776908420000002</v>
      </c>
      <c r="H79" s="131">
        <v>412.44523473000004</v>
      </c>
      <c r="I79" s="131">
        <v>2353.9262901400002</v>
      </c>
      <c r="J79" s="131">
        <v>184.55432476999999</v>
      </c>
      <c r="K79" s="131">
        <v>2169.37196537</v>
      </c>
      <c r="L79" s="131">
        <v>8950.7249890499988</v>
      </c>
      <c r="M79" s="131">
        <v>8899.6716041</v>
      </c>
      <c r="N79" s="131">
        <v>51.053384950000002</v>
      </c>
      <c r="O79" s="131">
        <v>-6.0689446299999998</v>
      </c>
      <c r="P79" s="131">
        <v>10.673704520000001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31">
        <v>12033.18020137</v>
      </c>
      <c r="C80" s="32">
        <v>50.074070430000006</v>
      </c>
      <c r="D80" s="131">
        <v>30.297022699999999</v>
      </c>
      <c r="E80" s="131">
        <v>19.777047729999996</v>
      </c>
      <c r="F80" s="131">
        <v>444.18988875000002</v>
      </c>
      <c r="G80" s="131">
        <v>14.696696060000001</v>
      </c>
      <c r="H80" s="131">
        <v>429.49319269</v>
      </c>
      <c r="I80" s="131">
        <v>2579.21338793</v>
      </c>
      <c r="J80" s="131">
        <v>188.82765011999999</v>
      </c>
      <c r="K80" s="131">
        <v>2390.3857378099997</v>
      </c>
      <c r="L80" s="131">
        <v>8959.7028542600001</v>
      </c>
      <c r="M80" s="131">
        <v>8905.0723953500001</v>
      </c>
      <c r="N80" s="131">
        <v>54.630458909999994</v>
      </c>
      <c r="O80" s="131">
        <v>-13.98652616</v>
      </c>
      <c r="P80" s="131">
        <v>10.27612982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31">
        <v>11976.23920009</v>
      </c>
      <c r="C81" s="32">
        <v>51.282208220000001</v>
      </c>
      <c r="D81" s="131">
        <v>30.596012139999999</v>
      </c>
      <c r="E81" s="131">
        <v>20.686196080000002</v>
      </c>
      <c r="F81" s="131">
        <v>439.70771632999998</v>
      </c>
      <c r="G81" s="131">
        <v>10.961455390000001</v>
      </c>
      <c r="H81" s="131">
        <v>428.74626093999996</v>
      </c>
      <c r="I81" s="131">
        <v>2492.0554099299998</v>
      </c>
      <c r="J81" s="131">
        <v>220.68777947999999</v>
      </c>
      <c r="K81" s="131">
        <v>2271.36763045</v>
      </c>
      <c r="L81" s="131">
        <v>8993.1938656099992</v>
      </c>
      <c r="M81" s="131">
        <v>8928.2289600599997</v>
      </c>
      <c r="N81" s="131">
        <v>64.964905549999983</v>
      </c>
      <c r="O81" s="131">
        <v>-3.5628286000000005</v>
      </c>
      <c r="P81" s="131">
        <v>13.680098149999999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31">
        <v>11709.21408681</v>
      </c>
      <c r="C82" s="32">
        <v>52.642601030000002</v>
      </c>
      <c r="D82" s="131">
        <v>31.250107990000004</v>
      </c>
      <c r="E82" s="131">
        <v>21.392493040000002</v>
      </c>
      <c r="F82" s="131">
        <v>13.412573439999999</v>
      </c>
      <c r="G82" s="131">
        <v>13.224383469999999</v>
      </c>
      <c r="H82" s="131">
        <v>0.18818997000000001</v>
      </c>
      <c r="I82" s="131">
        <v>2483.7418158799996</v>
      </c>
      <c r="J82" s="131">
        <v>239.32099629000004</v>
      </c>
      <c r="K82" s="131">
        <v>2244.4208195900001</v>
      </c>
      <c r="L82" s="131">
        <v>9159.4170964599998</v>
      </c>
      <c r="M82" s="131">
        <v>9106.4440490300003</v>
      </c>
      <c r="N82" s="131">
        <v>52.973047429999994</v>
      </c>
      <c r="O82" s="131">
        <v>-15.522484479999999</v>
      </c>
      <c r="P82" s="131">
        <v>14.499720849999999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31">
        <v>11994.312219449999</v>
      </c>
      <c r="C83" s="32">
        <v>55.695921130000002</v>
      </c>
      <c r="D83" s="131">
        <v>31.739000510000004</v>
      </c>
      <c r="E83" s="131">
        <v>23.956920619999998</v>
      </c>
      <c r="F83" s="131">
        <v>258.13904485</v>
      </c>
      <c r="G83" s="131">
        <v>11.460148329999999</v>
      </c>
      <c r="H83" s="131">
        <v>246.67889652</v>
      </c>
      <c r="I83" s="131">
        <v>2679.4423494700004</v>
      </c>
      <c r="J83" s="131">
        <v>323.01362742999999</v>
      </c>
      <c r="K83" s="131">
        <v>2356.4287220400001</v>
      </c>
      <c r="L83" s="131">
        <v>9001.0349040000001</v>
      </c>
      <c r="M83" s="131">
        <v>8935.6165047899995</v>
      </c>
      <c r="N83" s="131">
        <v>65.418399210000004</v>
      </c>
      <c r="O83" s="131">
        <v>-11.167208</v>
      </c>
      <c r="P83" s="131">
        <v>11.5275699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31">
        <v>11944.26489441</v>
      </c>
      <c r="C84" s="32">
        <v>52.183816350000001</v>
      </c>
      <c r="D84" s="131">
        <v>32.047078130000003</v>
      </c>
      <c r="E84" s="131">
        <v>20.136738219999998</v>
      </c>
      <c r="F84" s="131">
        <v>405.62895602000003</v>
      </c>
      <c r="G84" s="131">
        <v>10.09758407</v>
      </c>
      <c r="H84" s="131">
        <v>395.53137194999999</v>
      </c>
      <c r="I84" s="131">
        <v>2459.1817566499994</v>
      </c>
      <c r="J84" s="131">
        <v>279.33376233000001</v>
      </c>
      <c r="K84" s="131">
        <v>2179.84799432</v>
      </c>
      <c r="L84" s="131">
        <v>9027.2703653899989</v>
      </c>
      <c r="M84" s="131">
        <v>8960.8205615299994</v>
      </c>
      <c r="N84" s="131">
        <v>66.449803860000003</v>
      </c>
      <c r="O84" s="131">
        <v>-3.48468745</v>
      </c>
      <c r="P84" s="131">
        <v>11.089964699999999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31">
        <v>12109.539681050001</v>
      </c>
      <c r="C85" s="32">
        <v>42.930737739999998</v>
      </c>
      <c r="D85" s="131">
        <v>26.730880239999998</v>
      </c>
      <c r="E85" s="131">
        <v>16.1998575</v>
      </c>
      <c r="F85" s="131">
        <v>342.21526310999997</v>
      </c>
      <c r="G85" s="131">
        <v>9.1303272900000003</v>
      </c>
      <c r="H85" s="131">
        <v>333.08493582</v>
      </c>
      <c r="I85" s="131">
        <v>2630.9091535900006</v>
      </c>
      <c r="J85" s="131">
        <v>280.63119809</v>
      </c>
      <c r="K85" s="131">
        <v>2350.2779555000002</v>
      </c>
      <c r="L85" s="131">
        <v>9093.4845266100001</v>
      </c>
      <c r="M85" s="131">
        <v>9028.7828527399997</v>
      </c>
      <c r="N85" s="131">
        <v>64.701673870000008</v>
      </c>
      <c r="O85" s="131">
        <v>-16.56362288</v>
      </c>
      <c r="P85" s="131">
        <v>10.360893879999999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31">
        <v>12179.44330176</v>
      </c>
      <c r="C86" s="32">
        <v>47.251230810000003</v>
      </c>
      <c r="D86" s="131">
        <v>31.937691180000002</v>
      </c>
      <c r="E86" s="131">
        <v>15.313539630000001</v>
      </c>
      <c r="F86" s="131">
        <v>338.43891856000005</v>
      </c>
      <c r="G86" s="131">
        <v>12.861786609999999</v>
      </c>
      <c r="H86" s="131">
        <v>325.57713195000002</v>
      </c>
      <c r="I86" s="131">
        <v>2592.6561989099996</v>
      </c>
      <c r="J86" s="131">
        <v>268.56687450999999</v>
      </c>
      <c r="K86" s="131">
        <v>2324.0893243999999</v>
      </c>
      <c r="L86" s="131">
        <v>9201.0969534800006</v>
      </c>
      <c r="M86" s="131">
        <v>9138.2211972700006</v>
      </c>
      <c r="N86" s="131">
        <v>62.875756210000013</v>
      </c>
      <c r="O86" s="131">
        <v>-9.2044485300000005</v>
      </c>
      <c r="P86" s="131">
        <v>10.888241140000002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31">
        <v>12361.37160436</v>
      </c>
      <c r="C87" s="32">
        <v>50.509598109999999</v>
      </c>
      <c r="D87" s="131">
        <v>35.81230807</v>
      </c>
      <c r="E87" s="131">
        <v>14.69729004</v>
      </c>
      <c r="F87" s="131">
        <v>306.35428457000006</v>
      </c>
      <c r="G87" s="131">
        <v>13.171276750000001</v>
      </c>
      <c r="H87" s="131">
        <v>293.18300782</v>
      </c>
      <c r="I87" s="131">
        <v>2822.5092990100002</v>
      </c>
      <c r="J87" s="131">
        <v>258.15667436000001</v>
      </c>
      <c r="K87" s="131">
        <v>2564.3526246500001</v>
      </c>
      <c r="L87" s="131">
        <v>9181.9984226699999</v>
      </c>
      <c r="M87" s="131">
        <v>9117.6256381500007</v>
      </c>
      <c r="N87" s="131">
        <v>64.372784519999996</v>
      </c>
      <c r="O87" s="131">
        <v>-12.796624959999999</v>
      </c>
      <c r="P87" s="131">
        <v>10.759854669999999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31">
        <v>12702.5945969</v>
      </c>
      <c r="C88" s="32">
        <v>50.569602240000002</v>
      </c>
      <c r="D88" s="131">
        <v>28.827590790000002</v>
      </c>
      <c r="E88" s="131">
        <v>21.74201145</v>
      </c>
      <c r="F88" s="131">
        <v>303.57083246999997</v>
      </c>
      <c r="G88" s="131">
        <v>12.89594204</v>
      </c>
      <c r="H88" s="131">
        <v>290.67489043</v>
      </c>
      <c r="I88" s="131">
        <v>2983.8345616500001</v>
      </c>
      <c r="J88" s="131">
        <v>245.14145323</v>
      </c>
      <c r="K88" s="131">
        <v>2738.6931084200005</v>
      </c>
      <c r="L88" s="131">
        <v>9364.6196005400016</v>
      </c>
      <c r="M88" s="131">
        <v>9295.8066842599983</v>
      </c>
      <c r="N88" s="131">
        <v>68.812916279999996</v>
      </c>
      <c r="O88" s="131">
        <v>-90.978971439999995</v>
      </c>
      <c r="P88" s="131">
        <v>10.39752459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31">
        <v>12740.288215209999</v>
      </c>
      <c r="C89" s="32">
        <v>43.330086409999993</v>
      </c>
      <c r="D89" s="131">
        <v>28.016558579999998</v>
      </c>
      <c r="E89" s="131">
        <v>15.31352783</v>
      </c>
      <c r="F89" s="131">
        <v>319.15998954999998</v>
      </c>
      <c r="G89" s="131">
        <v>13.27534779</v>
      </c>
      <c r="H89" s="131">
        <v>305.88464175999997</v>
      </c>
      <c r="I89" s="131">
        <v>3112.2085163500005</v>
      </c>
      <c r="J89" s="131">
        <v>285.55729119</v>
      </c>
      <c r="K89" s="131">
        <v>2826.6512251600006</v>
      </c>
      <c r="L89" s="131">
        <v>9265.5896228999991</v>
      </c>
      <c r="M89" s="131">
        <v>9192.6591020300002</v>
      </c>
      <c r="N89" s="131">
        <v>72.930520869999995</v>
      </c>
      <c r="O89" s="131">
        <v>-6.6089288399999999</v>
      </c>
      <c r="P89" s="131">
        <v>10.602324660000001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31">
        <v>12512.57640072</v>
      </c>
      <c r="C90" s="32">
        <v>39.624865349999993</v>
      </c>
      <c r="D90" s="131">
        <v>30.068144709999999</v>
      </c>
      <c r="E90" s="131">
        <v>9.55672064</v>
      </c>
      <c r="F90" s="131">
        <v>335.71273769999999</v>
      </c>
      <c r="G90" s="131">
        <v>15.364194450000001</v>
      </c>
      <c r="H90" s="131">
        <v>320.34854324999998</v>
      </c>
      <c r="I90" s="131">
        <v>2904.5647731300005</v>
      </c>
      <c r="J90" s="131">
        <v>309.65121141000003</v>
      </c>
      <c r="K90" s="131">
        <v>2594.91356172</v>
      </c>
      <c r="L90" s="131">
        <v>9232.6740245399997</v>
      </c>
      <c r="M90" s="131">
        <v>9157.3604200200007</v>
      </c>
      <c r="N90" s="131">
        <v>75.313604519999998</v>
      </c>
      <c r="O90" s="131">
        <v>-5.5212197500000002</v>
      </c>
      <c r="P90" s="131">
        <v>11.27363566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31">
        <v>12653.256071260001</v>
      </c>
      <c r="C91" s="32">
        <v>45.043992130000007</v>
      </c>
      <c r="D91" s="131">
        <v>28.453866490000003</v>
      </c>
      <c r="E91" s="131">
        <v>16.59012564</v>
      </c>
      <c r="F91" s="131">
        <v>291.03352694999995</v>
      </c>
      <c r="G91" s="131">
        <v>15.353145510000001</v>
      </c>
      <c r="H91" s="131">
        <v>275.68038143999996</v>
      </c>
      <c r="I91" s="131">
        <v>2872.9073117299995</v>
      </c>
      <c r="J91" s="131">
        <v>231.2308208</v>
      </c>
      <c r="K91" s="131">
        <v>2641.67649093</v>
      </c>
      <c r="L91" s="131">
        <v>9444.2712404500016</v>
      </c>
      <c r="M91" s="131">
        <v>9374.0510902700007</v>
      </c>
      <c r="N91" s="131">
        <v>70.22015017999999</v>
      </c>
      <c r="O91" s="131">
        <v>-9.6154171300000009</v>
      </c>
      <c r="P91" s="131">
        <v>10.973365770000001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31">
        <v>12846.947056090001</v>
      </c>
      <c r="C92" s="32">
        <v>46.471651649999998</v>
      </c>
      <c r="D92" s="131">
        <v>32.100000519999995</v>
      </c>
      <c r="E92" s="131">
        <v>14.37165113</v>
      </c>
      <c r="F92" s="131">
        <v>343.54430945999997</v>
      </c>
      <c r="G92" s="131">
        <v>16.03038609</v>
      </c>
      <c r="H92" s="131">
        <v>327.51392336999999</v>
      </c>
      <c r="I92" s="131">
        <v>2992.5789452899999</v>
      </c>
      <c r="J92" s="131">
        <v>245.75431893000001</v>
      </c>
      <c r="K92" s="131">
        <v>2746.8246263599999</v>
      </c>
      <c r="L92" s="131">
        <v>9464.3521496900012</v>
      </c>
      <c r="M92" s="131">
        <v>9391.3049109299991</v>
      </c>
      <c r="N92" s="131">
        <v>73.047238759999999</v>
      </c>
      <c r="O92" s="131">
        <v>-4.1526729900000001</v>
      </c>
      <c r="P92" s="131">
        <v>10.53614973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31">
        <v>13109.95630172</v>
      </c>
      <c r="C93" s="32">
        <v>56.167354099999997</v>
      </c>
      <c r="D93" s="131">
        <v>35.925293179999997</v>
      </c>
      <c r="E93" s="131">
        <v>20.24206092</v>
      </c>
      <c r="F93" s="131">
        <v>334.27517505000003</v>
      </c>
      <c r="G93" s="131">
        <v>16.211094320000001</v>
      </c>
      <c r="H93" s="131">
        <v>318.06408073</v>
      </c>
      <c r="I93" s="131">
        <v>3062.0611035299999</v>
      </c>
      <c r="J93" s="131">
        <v>242.32209819000002</v>
      </c>
      <c r="K93" s="131">
        <v>2819.7390053399999</v>
      </c>
      <c r="L93" s="131">
        <v>9657.4526690399998</v>
      </c>
      <c r="M93" s="131">
        <v>9586.2582323700008</v>
      </c>
      <c r="N93" s="131">
        <v>71.194436670000016</v>
      </c>
      <c r="O93" s="131">
        <v>-294.97181373999996</v>
      </c>
      <c r="P93" s="131">
        <v>10.24878163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31">
        <v>13278.871718619999</v>
      </c>
      <c r="C94" s="32">
        <v>57.892562650000002</v>
      </c>
      <c r="D94" s="131">
        <v>38.911354719999999</v>
      </c>
      <c r="E94" s="131">
        <v>18.98120793</v>
      </c>
      <c r="F94" s="131">
        <v>9.651624850000001</v>
      </c>
      <c r="G94" s="131">
        <v>9.5514200800000015</v>
      </c>
      <c r="H94" s="131">
        <v>0.10020477</v>
      </c>
      <c r="I94" s="131">
        <v>3131.1810868799998</v>
      </c>
      <c r="J94" s="131">
        <v>305.97124453000004</v>
      </c>
      <c r="K94" s="131">
        <v>2825.2098423500001</v>
      </c>
      <c r="L94" s="131">
        <v>10080.146444239999</v>
      </c>
      <c r="M94" s="131">
        <v>10009.008542719999</v>
      </c>
      <c r="N94" s="131">
        <v>71.137901520000014</v>
      </c>
      <c r="O94" s="131">
        <v>-10.01562766</v>
      </c>
      <c r="P94" s="131">
        <v>11.01199881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31">
        <v>13408.38980549</v>
      </c>
      <c r="C95" s="32">
        <v>55.648651450000003</v>
      </c>
      <c r="D95" s="131">
        <v>36.598685490000001</v>
      </c>
      <c r="E95" s="131">
        <v>19.049965960000002</v>
      </c>
      <c r="F95" s="131">
        <v>231.60273126000001</v>
      </c>
      <c r="G95" s="131">
        <v>8.8582167599999995</v>
      </c>
      <c r="H95" s="131">
        <v>222.74451450000001</v>
      </c>
      <c r="I95" s="131">
        <v>3059.2105166300003</v>
      </c>
      <c r="J95" s="131">
        <v>235.77410184000001</v>
      </c>
      <c r="K95" s="131">
        <v>2823.4364147900001</v>
      </c>
      <c r="L95" s="131">
        <v>10061.927906149998</v>
      </c>
      <c r="M95" s="131">
        <v>9981.6164120699996</v>
      </c>
      <c r="N95" s="131">
        <v>80.311494080000003</v>
      </c>
      <c r="O95" s="131">
        <v>-0.13232484000000005</v>
      </c>
      <c r="P95" s="131">
        <v>11.11058444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31">
        <v>13409.04071266</v>
      </c>
      <c r="C96" s="32">
        <v>53.160541909999999</v>
      </c>
      <c r="D96" s="131">
        <v>33.392663380000002</v>
      </c>
      <c r="E96" s="131">
        <v>19.767878529999997</v>
      </c>
      <c r="F96" s="131">
        <v>281.42761624999997</v>
      </c>
      <c r="G96" s="131">
        <v>7.6807063299999996</v>
      </c>
      <c r="H96" s="131">
        <v>273.74690992000001</v>
      </c>
      <c r="I96" s="131">
        <v>3099.1162981500001</v>
      </c>
      <c r="J96" s="131">
        <v>256.50112192</v>
      </c>
      <c r="K96" s="131">
        <v>2842.6151762300001</v>
      </c>
      <c r="L96" s="131">
        <v>9975.3362563499995</v>
      </c>
      <c r="M96" s="131">
        <v>9890.5004190599993</v>
      </c>
      <c r="N96" s="131">
        <v>84.835837290000015</v>
      </c>
      <c r="O96" s="131">
        <v>-17.201939230000001</v>
      </c>
      <c r="P96" s="131">
        <v>10.798855580000001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31">
        <v>13514.948155669999</v>
      </c>
      <c r="C97" s="32">
        <v>46.435820220000004</v>
      </c>
      <c r="D97" s="131">
        <v>29.399244979999999</v>
      </c>
      <c r="E97" s="131">
        <v>17.036575240000001</v>
      </c>
      <c r="F97" s="131">
        <v>301.43570853</v>
      </c>
      <c r="G97" s="131">
        <v>8.5163012299999998</v>
      </c>
      <c r="H97" s="131">
        <v>292.91940729999999</v>
      </c>
      <c r="I97" s="131">
        <v>3148.9811262000003</v>
      </c>
      <c r="J97" s="131">
        <v>234.58112523</v>
      </c>
      <c r="K97" s="131">
        <v>2914.4000009699998</v>
      </c>
      <c r="L97" s="131">
        <v>10018.095500719999</v>
      </c>
      <c r="M97" s="131">
        <v>9932.5238711300008</v>
      </c>
      <c r="N97" s="131">
        <v>85.571629590000001</v>
      </c>
      <c r="O97" s="131">
        <v>-2.6394152000000002</v>
      </c>
      <c r="P97" s="131">
        <v>11.2030238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31">
        <v>13436.892245069999</v>
      </c>
      <c r="C98" s="32">
        <v>50.246033010000005</v>
      </c>
      <c r="D98" s="131">
        <v>33.457223439999993</v>
      </c>
      <c r="E98" s="131">
        <v>16.788809569999998</v>
      </c>
      <c r="F98" s="131">
        <v>292.44939991000001</v>
      </c>
      <c r="G98" s="131">
        <v>12.1156053</v>
      </c>
      <c r="H98" s="131">
        <v>280.33379461000004</v>
      </c>
      <c r="I98" s="131">
        <v>2976.1045419299999</v>
      </c>
      <c r="J98" s="131">
        <v>209.33106362000001</v>
      </c>
      <c r="K98" s="131">
        <v>2766.77347831</v>
      </c>
      <c r="L98" s="131">
        <v>10118.092270220001</v>
      </c>
      <c r="M98" s="131">
        <v>10029.36404416</v>
      </c>
      <c r="N98" s="131">
        <v>88.728226059999997</v>
      </c>
      <c r="O98" s="131">
        <v>-11.68773103</v>
      </c>
      <c r="P98" s="131">
        <v>11.179383779999998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31">
        <v>13516.78910466</v>
      </c>
      <c r="C99" s="32">
        <v>49.7053729</v>
      </c>
      <c r="D99" s="131">
        <v>26.92085758</v>
      </c>
      <c r="E99" s="131">
        <v>22.784515320000001</v>
      </c>
      <c r="F99" s="131">
        <v>307.07641116000002</v>
      </c>
      <c r="G99" s="131">
        <v>11.783045549999999</v>
      </c>
      <c r="H99" s="131">
        <v>295.29336560999997</v>
      </c>
      <c r="I99" s="131">
        <v>3053.4191597999998</v>
      </c>
      <c r="J99" s="131">
        <v>159.0622329</v>
      </c>
      <c r="K99" s="131">
        <v>2894.3569268999995</v>
      </c>
      <c r="L99" s="131">
        <v>10106.5881608</v>
      </c>
      <c r="M99" s="131">
        <v>10017.57706247</v>
      </c>
      <c r="N99" s="131">
        <v>89.01109833000001</v>
      </c>
      <c r="O99" s="131">
        <v>-9.4378843599999982</v>
      </c>
      <c r="P99" s="131">
        <v>11.04897704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31">
        <v>13599.11381216</v>
      </c>
      <c r="C100" s="32">
        <v>45.059141259999997</v>
      </c>
      <c r="D100" s="131">
        <v>26.483641069999997</v>
      </c>
      <c r="E100" s="131">
        <v>18.57550019</v>
      </c>
      <c r="F100" s="131">
        <v>238.59168503999999</v>
      </c>
      <c r="G100" s="131">
        <v>10.537614980000001</v>
      </c>
      <c r="H100" s="131">
        <v>228.05407005999999</v>
      </c>
      <c r="I100" s="131">
        <v>2868.2551451300005</v>
      </c>
      <c r="J100" s="131">
        <v>155.07886016999998</v>
      </c>
      <c r="K100" s="131">
        <v>2713.1762849600004</v>
      </c>
      <c r="L100" s="131">
        <v>10447.20784073</v>
      </c>
      <c r="M100" s="131">
        <v>10360.190198069999</v>
      </c>
      <c r="N100" s="131">
        <v>87.017642660000007</v>
      </c>
      <c r="O100" s="131">
        <v>-4.89416881</v>
      </c>
      <c r="P100" s="131">
        <v>10.74449852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31">
        <v>13779.75087433</v>
      </c>
      <c r="C101" s="32">
        <v>55.251842550000006</v>
      </c>
      <c r="D101" s="131">
        <v>26.18241518</v>
      </c>
      <c r="E101" s="131">
        <v>29.06942737</v>
      </c>
      <c r="F101" s="131">
        <v>268.56400532000004</v>
      </c>
      <c r="G101" s="131">
        <v>7.0180859800000004</v>
      </c>
      <c r="H101" s="131">
        <v>261.54591934000001</v>
      </c>
      <c r="I101" s="131">
        <v>3084.9610000599996</v>
      </c>
      <c r="J101" s="131">
        <v>152.43578160999999</v>
      </c>
      <c r="K101" s="131">
        <v>2932.52521845</v>
      </c>
      <c r="L101" s="131">
        <v>10370.974026400003</v>
      </c>
      <c r="M101" s="131">
        <v>10277.12719359</v>
      </c>
      <c r="N101" s="131">
        <v>93.846832809999995</v>
      </c>
      <c r="O101" s="131">
        <v>-3.9751952099999999</v>
      </c>
      <c r="P101" s="131">
        <v>12.97928767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31">
        <v>13828.905943850001</v>
      </c>
      <c r="C102" s="32">
        <v>44.210668820000002</v>
      </c>
      <c r="D102" s="131">
        <v>26.27051118</v>
      </c>
      <c r="E102" s="131">
        <v>17.940157639999999</v>
      </c>
      <c r="F102" s="131">
        <v>319.71057013000001</v>
      </c>
      <c r="G102" s="131">
        <v>9.5161201300000009</v>
      </c>
      <c r="H102" s="131">
        <v>310.19445000000002</v>
      </c>
      <c r="I102" s="131">
        <v>2905.7170762400001</v>
      </c>
      <c r="J102" s="131">
        <v>140.80931164</v>
      </c>
      <c r="K102" s="131">
        <v>2764.9077645999996</v>
      </c>
      <c r="L102" s="131">
        <v>10559.26762866</v>
      </c>
      <c r="M102" s="131">
        <v>10468.149424899999</v>
      </c>
      <c r="N102" s="131">
        <v>91.118203760000014</v>
      </c>
      <c r="O102" s="131">
        <v>-4.5948797300000006</v>
      </c>
      <c r="P102" s="131">
        <v>9.0831571100000001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31">
        <v>14196.429386829999</v>
      </c>
      <c r="C103" s="32">
        <v>51.425824090000006</v>
      </c>
      <c r="D103" s="131">
        <v>28.92246325</v>
      </c>
      <c r="E103" s="131">
        <v>22.503360839999999</v>
      </c>
      <c r="F103" s="131">
        <v>298.95947566000001</v>
      </c>
      <c r="G103" s="131">
        <v>11.39595029</v>
      </c>
      <c r="H103" s="131">
        <v>287.56352536999998</v>
      </c>
      <c r="I103" s="131">
        <v>3109.3044199299998</v>
      </c>
      <c r="J103" s="131">
        <v>155.04264408</v>
      </c>
      <c r="K103" s="131">
        <v>2954.26177585</v>
      </c>
      <c r="L103" s="131">
        <v>10736.739667149999</v>
      </c>
      <c r="M103" s="131">
        <v>10644.975601639999</v>
      </c>
      <c r="N103" s="131">
        <v>91.764065509999995</v>
      </c>
      <c r="O103" s="131">
        <v>-7.9129286200000006</v>
      </c>
      <c r="P103" s="131">
        <v>9.3311226600000001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31">
        <v>14468.51420818</v>
      </c>
      <c r="C104" s="32">
        <v>54.197698440000003</v>
      </c>
      <c r="D104" s="131">
        <v>30.135190649999998</v>
      </c>
      <c r="E104" s="131">
        <v>24.062507790000002</v>
      </c>
      <c r="F104" s="131">
        <v>306.68828620999994</v>
      </c>
      <c r="G104" s="131">
        <v>11.290628290000001</v>
      </c>
      <c r="H104" s="131">
        <v>295.39765791999997</v>
      </c>
      <c r="I104" s="131">
        <v>3390.1525965399996</v>
      </c>
      <c r="J104" s="131">
        <v>174.45111957</v>
      </c>
      <c r="K104" s="131">
        <v>3215.7014769699999</v>
      </c>
      <c r="L104" s="131">
        <v>10717.475626989999</v>
      </c>
      <c r="M104" s="131">
        <v>10626.94163786</v>
      </c>
      <c r="N104" s="131">
        <v>90.533989129999995</v>
      </c>
      <c r="O104" s="131">
        <v>-2.45849326</v>
      </c>
      <c r="P104" s="131">
        <v>11.25639496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31">
        <v>14545.571812079999</v>
      </c>
      <c r="C105" s="32">
        <v>57.373721719999999</v>
      </c>
      <c r="D105" s="131">
        <v>26.16584052</v>
      </c>
      <c r="E105" s="131">
        <v>31.207881200000003</v>
      </c>
      <c r="F105" s="131">
        <v>312.92863663000003</v>
      </c>
      <c r="G105" s="131">
        <v>14.318688179999999</v>
      </c>
      <c r="H105" s="131">
        <v>298.60994844999999</v>
      </c>
      <c r="I105" s="131">
        <v>3428.4053105499997</v>
      </c>
      <c r="J105" s="131">
        <v>209.82814848000001</v>
      </c>
      <c r="K105" s="131">
        <v>3218.5771620700002</v>
      </c>
      <c r="L105" s="131">
        <v>10746.864143180001</v>
      </c>
      <c r="M105" s="131">
        <v>10655.547915539999</v>
      </c>
      <c r="N105" s="131">
        <v>91.316227640000008</v>
      </c>
      <c r="O105" s="131">
        <v>-2.71374944</v>
      </c>
      <c r="P105" s="131">
        <v>12.929370540000001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31">
        <v>14491.48785605</v>
      </c>
      <c r="C106" s="32">
        <v>53.52426225</v>
      </c>
      <c r="D106" s="131">
        <v>25.621950060000003</v>
      </c>
      <c r="E106" s="131">
        <v>27.90231219</v>
      </c>
      <c r="F106" s="131">
        <v>10.10369962</v>
      </c>
      <c r="G106" s="131">
        <v>7.3321264999999993</v>
      </c>
      <c r="H106" s="131">
        <v>2.7715731200000002</v>
      </c>
      <c r="I106" s="131">
        <v>3646.1182558699998</v>
      </c>
      <c r="J106" s="131">
        <v>202.92365465999998</v>
      </c>
      <c r="K106" s="131">
        <v>3443.1946012100002</v>
      </c>
      <c r="L106" s="131">
        <v>10781.741638309999</v>
      </c>
      <c r="M106" s="131">
        <v>10697.28687344</v>
      </c>
      <c r="N106" s="131">
        <v>84.454764870000005</v>
      </c>
      <c r="O106" s="131">
        <v>-12.42945403</v>
      </c>
      <c r="P106" s="131">
        <v>9.7755508300000002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31">
        <v>14412.846150060001</v>
      </c>
      <c r="C107" s="32">
        <v>56.455407180000002</v>
      </c>
      <c r="D107" s="131">
        <v>30.860108669999999</v>
      </c>
      <c r="E107" s="131">
        <v>25.595298509999999</v>
      </c>
      <c r="F107" s="131">
        <v>185.87306962</v>
      </c>
      <c r="G107" s="131">
        <v>20.84213209</v>
      </c>
      <c r="H107" s="131">
        <v>165.03093752999999</v>
      </c>
      <c r="I107" s="131">
        <v>3260.0804993300003</v>
      </c>
      <c r="J107" s="131">
        <v>224.89532905000004</v>
      </c>
      <c r="K107" s="131">
        <v>3035.1851702800004</v>
      </c>
      <c r="L107" s="131">
        <v>10910.43717393</v>
      </c>
      <c r="M107" s="131">
        <v>10817.067020089999</v>
      </c>
      <c r="N107" s="131">
        <v>93.370153839999986</v>
      </c>
      <c r="O107" s="131">
        <v>-2.0832499000000002</v>
      </c>
      <c r="P107" s="131">
        <v>11.397070039999999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31">
        <v>14343.603812470001</v>
      </c>
      <c r="C108" s="32">
        <v>57.245805330000003</v>
      </c>
      <c r="D108" s="131">
        <v>30.37717322</v>
      </c>
      <c r="E108" s="131">
        <v>26.86863211</v>
      </c>
      <c r="F108" s="131">
        <v>219.00319053999999</v>
      </c>
      <c r="G108" s="131">
        <v>18.579528270000001</v>
      </c>
      <c r="H108" s="131">
        <v>200.42366226999999</v>
      </c>
      <c r="I108" s="131">
        <v>3208.0974317499999</v>
      </c>
      <c r="J108" s="131">
        <v>239.06259576000002</v>
      </c>
      <c r="K108" s="131">
        <v>2969.0348359899999</v>
      </c>
      <c r="L108" s="131">
        <v>10859.25738485</v>
      </c>
      <c r="M108" s="131">
        <v>10765.765511829999</v>
      </c>
      <c r="N108" s="131">
        <v>93.491873019999986</v>
      </c>
      <c r="O108" s="131">
        <v>-3.3976278199999999</v>
      </c>
      <c r="P108" s="131">
        <v>13.6080331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31">
        <v>14396.54169245</v>
      </c>
      <c r="C109" s="32">
        <v>51.250446800000006</v>
      </c>
      <c r="D109" s="131">
        <v>30.396114140000002</v>
      </c>
      <c r="E109" s="131">
        <v>20.854332660000001</v>
      </c>
      <c r="F109" s="131">
        <v>176.61095760999999</v>
      </c>
      <c r="G109" s="131">
        <v>15.53513922</v>
      </c>
      <c r="H109" s="131">
        <v>161.07581838999999</v>
      </c>
      <c r="I109" s="131">
        <v>3295.0761365100002</v>
      </c>
      <c r="J109" s="131">
        <v>230.44366359000003</v>
      </c>
      <c r="K109" s="131">
        <v>3064.6324729200001</v>
      </c>
      <c r="L109" s="131">
        <v>10873.604151529998</v>
      </c>
      <c r="M109" s="131">
        <v>10781.27590054</v>
      </c>
      <c r="N109" s="131">
        <v>92.328250989999987</v>
      </c>
      <c r="O109" s="131">
        <v>-0.63965277999999992</v>
      </c>
      <c r="P109" s="131">
        <v>10.613743039999999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31">
        <v>14564.69059803</v>
      </c>
      <c r="C110" s="32">
        <v>54.370192750000001</v>
      </c>
      <c r="D110" s="131">
        <v>38.194643040000003</v>
      </c>
      <c r="E110" s="131">
        <v>16.175549709999999</v>
      </c>
      <c r="F110" s="131">
        <v>171.51704472</v>
      </c>
      <c r="G110" s="131">
        <v>17.28532568</v>
      </c>
      <c r="H110" s="131">
        <v>154.23171904</v>
      </c>
      <c r="I110" s="131">
        <v>3459.3815124500002</v>
      </c>
      <c r="J110" s="131">
        <v>246.83000704</v>
      </c>
      <c r="K110" s="131">
        <v>3212.5515054100006</v>
      </c>
      <c r="L110" s="131">
        <v>10879.42184811</v>
      </c>
      <c r="M110" s="131">
        <v>10784.149409199999</v>
      </c>
      <c r="N110" s="131">
        <v>95.272438910000005</v>
      </c>
      <c r="O110" s="131">
        <v>-11.336059199999999</v>
      </c>
      <c r="P110" s="131">
        <v>10.393319179999999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31">
        <v>14932.13288454</v>
      </c>
      <c r="C111" s="32">
        <v>51.641523890000002</v>
      </c>
      <c r="D111" s="131">
        <v>37.417498690000002</v>
      </c>
      <c r="E111" s="131">
        <v>14.2240252</v>
      </c>
      <c r="F111" s="131">
        <v>167.00217813000003</v>
      </c>
      <c r="G111" s="131">
        <v>25.759593469999999</v>
      </c>
      <c r="H111" s="131">
        <v>141.24258466000001</v>
      </c>
      <c r="I111" s="131">
        <v>3835.0690349400002</v>
      </c>
      <c r="J111" s="131">
        <v>203.90037366000001</v>
      </c>
      <c r="K111" s="131">
        <v>3631.1686612799995</v>
      </c>
      <c r="L111" s="131">
        <v>10878.42014758</v>
      </c>
      <c r="M111" s="131">
        <v>10778.98256215</v>
      </c>
      <c r="N111" s="131">
        <v>99.437585430000013</v>
      </c>
      <c r="O111" s="131">
        <v>-0.59221221000000002</v>
      </c>
      <c r="P111" s="131">
        <v>10.25615264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31">
        <v>15326.970401570001</v>
      </c>
      <c r="C112" s="32">
        <v>54.552531519999995</v>
      </c>
      <c r="D112" s="131">
        <v>37.380587809999994</v>
      </c>
      <c r="E112" s="131">
        <v>17.171943710000001</v>
      </c>
      <c r="F112" s="131">
        <v>109.727518</v>
      </c>
      <c r="G112" s="131">
        <v>23.983361549999998</v>
      </c>
      <c r="H112" s="131">
        <v>85.744156450000006</v>
      </c>
      <c r="I112" s="131">
        <v>3909.2316390400006</v>
      </c>
      <c r="J112" s="131">
        <v>233.06181744000003</v>
      </c>
      <c r="K112" s="131">
        <v>3676.1698216000004</v>
      </c>
      <c r="L112" s="131">
        <v>11253.458713010001</v>
      </c>
      <c r="M112" s="131">
        <v>11147.21470138</v>
      </c>
      <c r="N112" s="131">
        <v>106.24401162999999</v>
      </c>
      <c r="O112" s="131">
        <v>-9.0649606699999996</v>
      </c>
      <c r="P112" s="131">
        <v>12.09385977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31">
        <v>14874.15745812</v>
      </c>
      <c r="C113" s="32">
        <v>54.808063269999998</v>
      </c>
      <c r="D113" s="131">
        <v>37.948951710000003</v>
      </c>
      <c r="E113" s="131">
        <v>16.859111560000002</v>
      </c>
      <c r="F113" s="131">
        <v>109.97105310000001</v>
      </c>
      <c r="G113" s="131">
        <v>25.752320689999998</v>
      </c>
      <c r="H113" s="131">
        <v>84.218732410000001</v>
      </c>
      <c r="I113" s="131">
        <v>3692.1871458400001</v>
      </c>
      <c r="J113" s="131">
        <v>207.87558222999999</v>
      </c>
      <c r="K113" s="131">
        <v>3484.3115636100001</v>
      </c>
      <c r="L113" s="131">
        <v>11017.19119591</v>
      </c>
      <c r="M113" s="131">
        <v>10911.33459343</v>
      </c>
      <c r="N113" s="131">
        <v>105.85660248000001</v>
      </c>
      <c r="O113" s="131">
        <v>-14.33668396</v>
      </c>
      <c r="P113" s="131">
        <v>30.149425770000001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31">
        <v>14557.612031189999</v>
      </c>
      <c r="C114" s="32">
        <v>51.951238830000001</v>
      </c>
      <c r="D114" s="131">
        <v>37.763642619999999</v>
      </c>
      <c r="E114" s="131">
        <v>14.187596210000001</v>
      </c>
      <c r="F114" s="131">
        <v>107.12575681000001</v>
      </c>
      <c r="G114" s="131">
        <v>24.36936691</v>
      </c>
      <c r="H114" s="131">
        <v>82.756389900000002</v>
      </c>
      <c r="I114" s="131">
        <v>3178.7726369100005</v>
      </c>
      <c r="J114" s="131">
        <v>186.42586691000002</v>
      </c>
      <c r="K114" s="131">
        <v>2992.3467700000006</v>
      </c>
      <c r="L114" s="131">
        <v>11219.762398639999</v>
      </c>
      <c r="M114" s="131">
        <v>11112.95271188</v>
      </c>
      <c r="N114" s="131">
        <v>106.80968676000001</v>
      </c>
      <c r="O114" s="131">
        <v>-7.5213582900000002</v>
      </c>
      <c r="P114" s="131">
        <v>28.595958660000001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31">
        <v>14621.63405461</v>
      </c>
      <c r="C115" s="32">
        <v>59.410653490000001</v>
      </c>
      <c r="D115" s="131">
        <v>37.608615579999999</v>
      </c>
      <c r="E115" s="131">
        <v>21.802037909999996</v>
      </c>
      <c r="F115" s="131">
        <v>122.54807902</v>
      </c>
      <c r="G115" s="131">
        <v>28.57513196</v>
      </c>
      <c r="H115" s="131">
        <v>93.97294706000001</v>
      </c>
      <c r="I115" s="131">
        <v>3262.3548829700003</v>
      </c>
      <c r="J115" s="131">
        <v>179.91121287999999</v>
      </c>
      <c r="K115" s="131">
        <v>3082.4436700900005</v>
      </c>
      <c r="L115" s="131">
        <v>11177.320439130001</v>
      </c>
      <c r="M115" s="131">
        <v>11068.56433929</v>
      </c>
      <c r="N115" s="131">
        <v>108.75609984</v>
      </c>
      <c r="O115" s="131">
        <v>-6.91611799</v>
      </c>
      <c r="P115" s="131">
        <v>26.873999390000002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31">
        <v>15024.156545940001</v>
      </c>
      <c r="C116" s="32">
        <v>62.724852399999996</v>
      </c>
      <c r="D116" s="131">
        <v>33.335097279999999</v>
      </c>
      <c r="E116" s="131">
        <v>29.389755119999997</v>
      </c>
      <c r="F116" s="131">
        <v>144.57874206</v>
      </c>
      <c r="G116" s="131">
        <v>28.80101105</v>
      </c>
      <c r="H116" s="131">
        <v>115.77773101000001</v>
      </c>
      <c r="I116" s="131">
        <v>3366.7041456699999</v>
      </c>
      <c r="J116" s="131">
        <v>191.13325033000001</v>
      </c>
      <c r="K116" s="131">
        <v>3175.5708953399999</v>
      </c>
      <c r="L116" s="131">
        <v>11450.14880581</v>
      </c>
      <c r="M116" s="131">
        <v>11346.898019669999</v>
      </c>
      <c r="N116" s="131">
        <v>103.25078614000002</v>
      </c>
      <c r="O116" s="131">
        <v>-3.6204171799999996</v>
      </c>
      <c r="P116" s="131">
        <v>26.975979580000001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31">
        <v>14984.72483865</v>
      </c>
      <c r="C117" s="32">
        <v>61.978066189999993</v>
      </c>
      <c r="D117" s="131">
        <v>33.942763939999999</v>
      </c>
      <c r="E117" s="131">
        <v>28.035302250000001</v>
      </c>
      <c r="F117" s="131">
        <v>122.95551906</v>
      </c>
      <c r="G117" s="131">
        <v>29.204154939999999</v>
      </c>
      <c r="H117" s="131">
        <v>93.751364119999991</v>
      </c>
      <c r="I117" s="131">
        <v>3252.0643597899998</v>
      </c>
      <c r="J117" s="131">
        <v>199.1299822</v>
      </c>
      <c r="K117" s="131">
        <v>3052.9343775899997</v>
      </c>
      <c r="L117" s="131">
        <v>11547.726893610001</v>
      </c>
      <c r="M117" s="131">
        <v>11446.598525179999</v>
      </c>
      <c r="N117" s="131">
        <v>101.12836843000001</v>
      </c>
      <c r="O117" s="131">
        <v>-11.476829540000001</v>
      </c>
      <c r="P117" s="131">
        <v>24.27629817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31">
        <v>15368.985740239999</v>
      </c>
      <c r="C118" s="32">
        <v>60.938185720000007</v>
      </c>
      <c r="D118" s="131">
        <v>34.979467590000006</v>
      </c>
      <c r="E118" s="131">
        <v>25.958718130000001</v>
      </c>
      <c r="F118" s="131">
        <v>10.848424900000001</v>
      </c>
      <c r="G118" s="131">
        <v>8.7787286000000009</v>
      </c>
      <c r="H118" s="131">
        <v>2.0696962999999999</v>
      </c>
      <c r="I118" s="131">
        <v>3607.7337996900001</v>
      </c>
      <c r="J118" s="131">
        <v>283.28024436000004</v>
      </c>
      <c r="K118" s="131">
        <v>3324.4535553300002</v>
      </c>
      <c r="L118" s="131">
        <v>11689.465329930001</v>
      </c>
      <c r="M118" s="131">
        <v>11596.795716639999</v>
      </c>
      <c r="N118" s="131">
        <v>92.669613290000001</v>
      </c>
      <c r="O118" s="131">
        <v>-16.901893319999999</v>
      </c>
      <c r="P118" s="131">
        <v>24.578938189999999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31">
        <v>15848.48173259</v>
      </c>
      <c r="C119" s="32">
        <v>69.855824709999993</v>
      </c>
      <c r="D119" s="131">
        <v>34.609935769999993</v>
      </c>
      <c r="E119" s="131">
        <v>35.24588894</v>
      </c>
      <c r="F119" s="131">
        <v>142.01787166</v>
      </c>
      <c r="G119" s="131">
        <v>31.995369189999998</v>
      </c>
      <c r="H119" s="131">
        <v>110.02250247000001</v>
      </c>
      <c r="I119" s="131">
        <v>3583.2652572400002</v>
      </c>
      <c r="J119" s="131">
        <v>274.30735798000001</v>
      </c>
      <c r="K119" s="131">
        <v>3308.95789926</v>
      </c>
      <c r="L119" s="131">
        <v>12053.342778980001</v>
      </c>
      <c r="M119" s="131">
        <v>11949.840472690001</v>
      </c>
      <c r="N119" s="131">
        <v>103.50230628999999</v>
      </c>
      <c r="O119" s="131">
        <v>-30.271047880000005</v>
      </c>
      <c r="P119" s="131">
        <v>26.773727690000001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31">
        <v>16148.536081419999</v>
      </c>
      <c r="C120" s="32">
        <v>86.515327679999999</v>
      </c>
      <c r="D120" s="131">
        <v>34.777770080000003</v>
      </c>
      <c r="E120" s="131">
        <v>51.737557600000002</v>
      </c>
      <c r="F120" s="131">
        <v>172.0389634</v>
      </c>
      <c r="G120" s="131">
        <v>9.93178524</v>
      </c>
      <c r="H120" s="131">
        <v>162.10717815999999</v>
      </c>
      <c r="I120" s="131">
        <v>3718.6832564200004</v>
      </c>
      <c r="J120" s="131">
        <v>242.36934630000002</v>
      </c>
      <c r="K120" s="131">
        <v>3476.3139101200004</v>
      </c>
      <c r="L120" s="131">
        <v>12171.298533919999</v>
      </c>
      <c r="M120" s="131">
        <v>12060.68645521</v>
      </c>
      <c r="N120" s="131">
        <v>110.61207870999999</v>
      </c>
      <c r="O120" s="131">
        <v>-16.368627180000001</v>
      </c>
      <c r="P120" s="131">
        <v>26.286051010000001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31">
        <v>17246.856355340002</v>
      </c>
      <c r="C121" s="32">
        <v>56.925470949999998</v>
      </c>
      <c r="D121" s="131">
        <v>31.912305029999995</v>
      </c>
      <c r="E121" s="131">
        <v>25.013165919999999</v>
      </c>
      <c r="F121" s="131">
        <v>164.50276479000001</v>
      </c>
      <c r="G121" s="131">
        <v>17.502556430000002</v>
      </c>
      <c r="H121" s="131">
        <v>147.00020835999999</v>
      </c>
      <c r="I121" s="131">
        <v>4285.2905801400002</v>
      </c>
      <c r="J121" s="131">
        <v>257.13445055</v>
      </c>
      <c r="K121" s="131">
        <v>4028.1561295899996</v>
      </c>
      <c r="L121" s="131">
        <v>12740.137539459998</v>
      </c>
      <c r="M121" s="131">
        <v>12629.034845999999</v>
      </c>
      <c r="N121" s="131">
        <v>111.10269346000001</v>
      </c>
      <c r="O121" s="131">
        <v>-43.437476330000003</v>
      </c>
      <c r="P121" s="131">
        <v>38.30247765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31">
        <v>18263.11738603</v>
      </c>
      <c r="C122" s="32">
        <v>58.839747800000005</v>
      </c>
      <c r="D122" s="131">
        <v>31.820247839999997</v>
      </c>
      <c r="E122" s="131">
        <v>27.019499960000001</v>
      </c>
      <c r="F122" s="131">
        <v>134.81969460000002</v>
      </c>
      <c r="G122" s="131">
        <v>14.029585999999998</v>
      </c>
      <c r="H122" s="131">
        <v>120.79010860000001</v>
      </c>
      <c r="I122" s="131">
        <v>4998.4128819099997</v>
      </c>
      <c r="J122" s="131">
        <v>350.83300825000003</v>
      </c>
      <c r="K122" s="131">
        <v>4647.57987366</v>
      </c>
      <c r="L122" s="131">
        <v>13071.04506172</v>
      </c>
      <c r="M122" s="131">
        <v>12957.51850362</v>
      </c>
      <c r="N122" s="131">
        <v>113.5265581</v>
      </c>
      <c r="O122" s="131">
        <v>-9.3785391199999992</v>
      </c>
      <c r="P122" s="131">
        <v>33.677282550000001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31">
        <v>18045.344420310001</v>
      </c>
      <c r="C123" s="32">
        <v>61.825668669999992</v>
      </c>
      <c r="D123" s="131">
        <v>32.702320109999995</v>
      </c>
      <c r="E123" s="131">
        <v>29.12334856</v>
      </c>
      <c r="F123" s="131">
        <v>121.36665574</v>
      </c>
      <c r="G123" s="131">
        <v>26.57296337</v>
      </c>
      <c r="H123" s="131">
        <v>94.793692370000002</v>
      </c>
      <c r="I123" s="131">
        <v>4770.64860494</v>
      </c>
      <c r="J123" s="131">
        <v>328.38386990000004</v>
      </c>
      <c r="K123" s="131">
        <v>4442.2647350400002</v>
      </c>
      <c r="L123" s="131">
        <v>13091.503490959998</v>
      </c>
      <c r="M123" s="131">
        <v>12967.455277369998</v>
      </c>
      <c r="N123" s="131">
        <v>124.04821359</v>
      </c>
      <c r="O123" s="131">
        <v>-4.3975033999999997</v>
      </c>
      <c r="P123" s="131">
        <v>32.654559970000001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31">
        <v>18079.162340039999</v>
      </c>
      <c r="C124" s="32">
        <v>54.959287560000007</v>
      </c>
      <c r="D124" s="131">
        <v>32.527720009999996</v>
      </c>
      <c r="E124" s="131">
        <v>22.43156755</v>
      </c>
      <c r="F124" s="131">
        <v>102.95367786</v>
      </c>
      <c r="G124" s="131">
        <v>27.135419110000001</v>
      </c>
      <c r="H124" s="131">
        <v>75.818258749999998</v>
      </c>
      <c r="I124" s="131">
        <v>4615.2741219900008</v>
      </c>
      <c r="J124" s="131">
        <v>372.06972421</v>
      </c>
      <c r="K124" s="131">
        <v>4243.2043977800004</v>
      </c>
      <c r="L124" s="131">
        <v>13305.97525263</v>
      </c>
      <c r="M124" s="131">
        <v>13175.03622794</v>
      </c>
      <c r="N124" s="131">
        <v>130.93902469000002</v>
      </c>
      <c r="O124" s="131">
        <v>-2.7864876199999999</v>
      </c>
      <c r="P124" s="131">
        <v>31.912031749999997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31">
        <v>18476.03126811</v>
      </c>
      <c r="C125" s="32">
        <v>60.517574119999999</v>
      </c>
      <c r="D125" s="131">
        <v>34.24281431</v>
      </c>
      <c r="E125" s="131">
        <v>26.274759809999999</v>
      </c>
      <c r="F125" s="131">
        <v>136.32517913999999</v>
      </c>
      <c r="G125" s="131">
        <v>28.449472910000004</v>
      </c>
      <c r="H125" s="131">
        <v>107.87570622999999</v>
      </c>
      <c r="I125" s="131">
        <v>4835.2997968599993</v>
      </c>
      <c r="J125" s="131">
        <v>510.83250452000004</v>
      </c>
      <c r="K125" s="131">
        <v>4324.4672923400003</v>
      </c>
      <c r="L125" s="131">
        <v>13443.888717989999</v>
      </c>
      <c r="M125" s="131">
        <v>13307.706350749999</v>
      </c>
      <c r="N125" s="131">
        <v>136.18236723999999</v>
      </c>
      <c r="O125" s="131">
        <v>-6.72634197</v>
      </c>
      <c r="P125" s="131">
        <v>36.105163770000004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31">
        <v>18420.70779461</v>
      </c>
      <c r="C126" s="32">
        <v>62.076899640000001</v>
      </c>
      <c r="D126" s="131">
        <v>33.234534480000001</v>
      </c>
      <c r="E126" s="131">
        <v>28.84236516</v>
      </c>
      <c r="F126" s="131">
        <v>175.38790345000001</v>
      </c>
      <c r="G126" s="131">
        <v>40.612503459999999</v>
      </c>
      <c r="H126" s="131">
        <v>134.77539998999998</v>
      </c>
      <c r="I126" s="131">
        <v>4757.3553653999998</v>
      </c>
      <c r="J126" s="131">
        <v>539.28702424000005</v>
      </c>
      <c r="K126" s="131">
        <v>4218.0683411600003</v>
      </c>
      <c r="L126" s="131">
        <v>13425.887626119998</v>
      </c>
      <c r="M126" s="131">
        <v>13288.537338669998</v>
      </c>
      <c r="N126" s="131">
        <v>137.35028745</v>
      </c>
      <c r="O126" s="131">
        <v>-3.7642978500000002</v>
      </c>
      <c r="P126" s="131">
        <v>37.479182420000001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31">
        <v>18870.286699140001</v>
      </c>
      <c r="C127" s="32">
        <v>56.76068969</v>
      </c>
      <c r="D127" s="131">
        <v>33.685920019999998</v>
      </c>
      <c r="E127" s="131">
        <v>23.074769669999998</v>
      </c>
      <c r="F127" s="131">
        <v>145.45147086</v>
      </c>
      <c r="G127" s="131">
        <v>32.563523779999997</v>
      </c>
      <c r="H127" s="131">
        <v>112.88794708</v>
      </c>
      <c r="I127" s="131">
        <v>4891.7017491500001</v>
      </c>
      <c r="J127" s="131">
        <v>566.50801974000001</v>
      </c>
      <c r="K127" s="131">
        <v>4325.1937294099998</v>
      </c>
      <c r="L127" s="131">
        <v>13776.37278944</v>
      </c>
      <c r="M127" s="131">
        <v>13635.51881505</v>
      </c>
      <c r="N127" s="131">
        <v>140.85397438999999</v>
      </c>
      <c r="O127" s="131">
        <v>-3.9461494099999999</v>
      </c>
      <c r="P127" s="131">
        <v>32.191661920000001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31">
        <v>19102.212607199999</v>
      </c>
      <c r="C128" s="32">
        <v>68.519074880000005</v>
      </c>
      <c r="D128" s="131">
        <v>35.141998700000002</v>
      </c>
      <c r="E128" s="131">
        <v>33.377076179999996</v>
      </c>
      <c r="F128" s="131">
        <v>130.36762475999998</v>
      </c>
      <c r="G128" s="131">
        <v>32.985003849999998</v>
      </c>
      <c r="H128" s="131">
        <v>97.38262091</v>
      </c>
      <c r="I128" s="131">
        <v>4950.5101296599996</v>
      </c>
      <c r="J128" s="131">
        <v>672.29804363000005</v>
      </c>
      <c r="K128" s="131">
        <v>4278.2120860300001</v>
      </c>
      <c r="L128" s="131">
        <v>13952.815777899999</v>
      </c>
      <c r="M128" s="131">
        <v>13819.949266409998</v>
      </c>
      <c r="N128" s="131">
        <v>132.86651148999999</v>
      </c>
      <c r="O128" s="131">
        <v>-15.88436873</v>
      </c>
      <c r="P128" s="131">
        <v>33.437288519999996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31">
        <v>19097.458635229999</v>
      </c>
      <c r="C129" s="32">
        <v>67.41229482</v>
      </c>
      <c r="D129" s="131">
        <v>33.296940980000002</v>
      </c>
      <c r="E129" s="131">
        <v>34.115353840000004</v>
      </c>
      <c r="F129" s="131">
        <v>155.35499238</v>
      </c>
      <c r="G129" s="131">
        <v>31.239219499999997</v>
      </c>
      <c r="H129" s="131">
        <v>124.11577287999999</v>
      </c>
      <c r="I129" s="131">
        <v>4719.19034981</v>
      </c>
      <c r="J129" s="131">
        <v>601.08584397000004</v>
      </c>
      <c r="K129" s="131">
        <v>4118.1045058399995</v>
      </c>
      <c r="L129" s="131">
        <v>14155.500998220001</v>
      </c>
      <c r="M129" s="131">
        <v>13980.564001670002</v>
      </c>
      <c r="N129" s="131">
        <v>174.93699655000003</v>
      </c>
      <c r="O129" s="131">
        <v>-13.759885390000001</v>
      </c>
      <c r="P129" s="131">
        <v>33.633205619999998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31">
        <v>20211.200761489999</v>
      </c>
      <c r="C130" s="32">
        <v>89.073110360000001</v>
      </c>
      <c r="D130" s="131">
        <v>34.69209455</v>
      </c>
      <c r="E130" s="131">
        <v>54.381015810000001</v>
      </c>
      <c r="F130" s="131">
        <v>16.159385579999999</v>
      </c>
      <c r="G130" s="131">
        <v>10.908131769999999</v>
      </c>
      <c r="H130" s="131">
        <v>5.2512538100000006</v>
      </c>
      <c r="I130" s="131">
        <v>5576.2176167500002</v>
      </c>
      <c r="J130" s="131">
        <v>882.23006132</v>
      </c>
      <c r="K130" s="131">
        <v>4693.9875554299997</v>
      </c>
      <c r="L130" s="131">
        <v>14529.750648799996</v>
      </c>
      <c r="M130" s="131">
        <v>14360.401220539999</v>
      </c>
      <c r="N130" s="131">
        <v>169.34942826</v>
      </c>
      <c r="O130" s="131">
        <v>-23.576722920000002</v>
      </c>
      <c r="P130" s="131">
        <v>39.154824550000001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31">
        <v>20166.2536569</v>
      </c>
      <c r="C131" s="32">
        <v>105.75958419</v>
      </c>
      <c r="D131" s="131">
        <v>35.647425379999994</v>
      </c>
      <c r="E131" s="131">
        <v>70.112158810000011</v>
      </c>
      <c r="F131" s="131">
        <v>82.108066800000003</v>
      </c>
      <c r="G131" s="131">
        <v>13.53002429</v>
      </c>
      <c r="H131" s="131">
        <v>68.578042509999989</v>
      </c>
      <c r="I131" s="131">
        <v>5524.9818926900007</v>
      </c>
      <c r="J131" s="131">
        <v>781.38296410000009</v>
      </c>
      <c r="K131" s="131">
        <v>4743.5989285900005</v>
      </c>
      <c r="L131" s="131">
        <v>14453.404113219998</v>
      </c>
      <c r="M131" s="131">
        <v>14272.20239866</v>
      </c>
      <c r="N131" s="131">
        <v>181.20171456000003</v>
      </c>
      <c r="O131" s="131">
        <v>-2.72510393</v>
      </c>
      <c r="P131" s="131">
        <v>41.528668500000002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31">
        <v>20571.708555680001</v>
      </c>
      <c r="C132" s="32">
        <v>124.43082537000001</v>
      </c>
      <c r="D132" s="131">
        <v>33.760207640000004</v>
      </c>
      <c r="E132" s="131">
        <v>90.670617730000004</v>
      </c>
      <c r="F132" s="131">
        <v>179.99700448000002</v>
      </c>
      <c r="G132" s="131">
        <v>10.562336930000001</v>
      </c>
      <c r="H132" s="131">
        <v>169.43466755</v>
      </c>
      <c r="I132" s="131">
        <v>5755.6176275299995</v>
      </c>
      <c r="J132" s="131">
        <v>867.15735946999996</v>
      </c>
      <c r="K132" s="131">
        <v>4888.4602680599992</v>
      </c>
      <c r="L132" s="131">
        <v>14511.6630983</v>
      </c>
      <c r="M132" s="131">
        <v>14326.71925396</v>
      </c>
      <c r="N132" s="131">
        <v>184.94384434</v>
      </c>
      <c r="O132" s="131">
        <v>-49.667290129999998</v>
      </c>
      <c r="P132" s="131">
        <v>37.523300059999997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31">
        <v>20609.1459402</v>
      </c>
      <c r="C133" s="32">
        <v>111.00647710000001</v>
      </c>
      <c r="D133" s="131">
        <v>33.199011689999999</v>
      </c>
      <c r="E133" s="131">
        <v>77.807465410000006</v>
      </c>
      <c r="F133" s="131">
        <v>212.02269988</v>
      </c>
      <c r="G133" s="131">
        <v>7.45366354</v>
      </c>
      <c r="H133" s="131">
        <v>204.56903634</v>
      </c>
      <c r="I133" s="131">
        <v>5844.2772145199988</v>
      </c>
      <c r="J133" s="131">
        <v>856.03113080999992</v>
      </c>
      <c r="K133" s="131">
        <v>4988.2460837100007</v>
      </c>
      <c r="L133" s="131">
        <v>14441.8395487</v>
      </c>
      <c r="M133" s="131">
        <v>14262.759096600003</v>
      </c>
      <c r="N133" s="131">
        <v>179.0804521</v>
      </c>
      <c r="O133" s="131">
        <v>-7.6741961600000002</v>
      </c>
      <c r="P133" s="131">
        <v>39.733431859999996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31">
        <v>20665.465590290001</v>
      </c>
      <c r="C134" s="32">
        <v>118.28867962000001</v>
      </c>
      <c r="D134" s="131">
        <v>33.41882099</v>
      </c>
      <c r="E134" s="131">
        <v>84.86985863000001</v>
      </c>
      <c r="F134" s="131">
        <v>284.16642216999998</v>
      </c>
      <c r="G134" s="131">
        <v>17.03353418</v>
      </c>
      <c r="H134" s="131">
        <v>267.13288799000003</v>
      </c>
      <c r="I134" s="131">
        <v>5756.187516</v>
      </c>
      <c r="J134" s="131">
        <v>676.86392661999992</v>
      </c>
      <c r="K134" s="131">
        <v>5079.3235893799992</v>
      </c>
      <c r="L134" s="131">
        <v>14506.822972500002</v>
      </c>
      <c r="M134" s="131">
        <v>14337.86878556</v>
      </c>
      <c r="N134" s="131">
        <v>168.95418694</v>
      </c>
      <c r="O134" s="131">
        <v>-15.70258044</v>
      </c>
      <c r="P134" s="131">
        <v>35.247004750000002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31">
        <v>20926.610454969999</v>
      </c>
      <c r="C135" s="32">
        <v>74.707438180000011</v>
      </c>
      <c r="D135" s="131">
        <v>29.623099449999994</v>
      </c>
      <c r="E135" s="131">
        <v>45.084338729999999</v>
      </c>
      <c r="F135" s="131">
        <v>363.50166560999998</v>
      </c>
      <c r="G135" s="131">
        <v>20.673129109999998</v>
      </c>
      <c r="H135" s="131">
        <v>342.82853649999998</v>
      </c>
      <c r="I135" s="131">
        <v>5939.46755966</v>
      </c>
      <c r="J135" s="131">
        <v>770.63887896999995</v>
      </c>
      <c r="K135" s="131">
        <v>5168.8286806900005</v>
      </c>
      <c r="L135" s="131">
        <v>14548.933791520001</v>
      </c>
      <c r="M135" s="131">
        <v>14364.257124520002</v>
      </c>
      <c r="N135" s="131">
        <v>184.67666699999998</v>
      </c>
      <c r="O135" s="131">
        <v>4.2659256700000006</v>
      </c>
      <c r="P135" s="131">
        <v>36.170815619999999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31">
        <v>20741.84191531</v>
      </c>
      <c r="C136" s="32">
        <v>80.017077449999988</v>
      </c>
      <c r="D136" s="131">
        <v>29.058383969999998</v>
      </c>
      <c r="E136" s="131">
        <v>50.958693480000001</v>
      </c>
      <c r="F136" s="131">
        <v>404.55082175000001</v>
      </c>
      <c r="G136" s="131">
        <v>24.875631960000003</v>
      </c>
      <c r="H136" s="131">
        <v>379.67518978999999</v>
      </c>
      <c r="I136" s="131">
        <v>5473.8380747800002</v>
      </c>
      <c r="J136" s="131">
        <v>741.95740843999999</v>
      </c>
      <c r="K136" s="131">
        <v>4731.8806663400001</v>
      </c>
      <c r="L136" s="131">
        <v>14783.435941329999</v>
      </c>
      <c r="M136" s="131">
        <v>14607.0062626</v>
      </c>
      <c r="N136" s="131">
        <v>176.42967873000001</v>
      </c>
      <c r="O136" s="131">
        <v>-3.2955770900000001</v>
      </c>
      <c r="P136" s="131">
        <v>37.012140360000004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31">
        <v>20496.752258500001</v>
      </c>
      <c r="C137" s="32">
        <v>84.884055630000006</v>
      </c>
      <c r="D137" s="131">
        <v>29.394312290000002</v>
      </c>
      <c r="E137" s="131">
        <v>55.489743340000004</v>
      </c>
      <c r="F137" s="131">
        <v>436.11194139000003</v>
      </c>
      <c r="G137" s="131">
        <v>38.390882429999998</v>
      </c>
      <c r="H137" s="131">
        <v>397.72105895999999</v>
      </c>
      <c r="I137" s="131">
        <v>5487.6684749300002</v>
      </c>
      <c r="J137" s="131">
        <v>691.85542218000001</v>
      </c>
      <c r="K137" s="131">
        <v>4795.8130527499998</v>
      </c>
      <c r="L137" s="131">
        <v>14488.087786550001</v>
      </c>
      <c r="M137" s="131">
        <v>14318.898407430002</v>
      </c>
      <c r="N137" s="131">
        <v>169.18937911999998</v>
      </c>
      <c r="O137" s="131">
        <v>-10.77165241</v>
      </c>
      <c r="P137" s="131">
        <v>35.698857270000005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31">
        <v>20691.74192774</v>
      </c>
      <c r="C138" s="32">
        <v>92.639753470000016</v>
      </c>
      <c r="D138" s="131">
        <v>30.056513029999998</v>
      </c>
      <c r="E138" s="131">
        <v>62.583240439999997</v>
      </c>
      <c r="F138" s="131">
        <v>531.03040917999988</v>
      </c>
      <c r="G138" s="131">
        <v>34.908023780000001</v>
      </c>
      <c r="H138" s="131">
        <v>496.12238539999998</v>
      </c>
      <c r="I138" s="131">
        <v>5602.0593479500003</v>
      </c>
      <c r="J138" s="131">
        <v>770.07347508999999</v>
      </c>
      <c r="K138" s="131">
        <v>4831.9858728599993</v>
      </c>
      <c r="L138" s="131">
        <v>14466.012417139998</v>
      </c>
      <c r="M138" s="131">
        <v>14285.244926729998</v>
      </c>
      <c r="N138" s="131">
        <v>180.76749041000002</v>
      </c>
      <c r="O138" s="131">
        <v>-18.53211567</v>
      </c>
      <c r="P138" s="131">
        <v>36.187692310000003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31">
        <v>20952.338214359999</v>
      </c>
      <c r="C139" s="32">
        <v>113.99188804000001</v>
      </c>
      <c r="D139" s="131">
        <v>29.811405290000003</v>
      </c>
      <c r="E139" s="131">
        <v>84.18048275000001</v>
      </c>
      <c r="F139" s="131">
        <v>548.46454311000002</v>
      </c>
      <c r="G139" s="131">
        <v>33.712188189999999</v>
      </c>
      <c r="H139" s="131">
        <v>514.75235492000002</v>
      </c>
      <c r="I139" s="131">
        <v>5770.2115716600001</v>
      </c>
      <c r="J139" s="131">
        <v>797.31569100999991</v>
      </c>
      <c r="K139" s="131">
        <v>4972.8958806499995</v>
      </c>
      <c r="L139" s="131">
        <v>14519.670211550001</v>
      </c>
      <c r="M139" s="131">
        <v>14345.549923570001</v>
      </c>
      <c r="N139" s="131">
        <v>174.12028798</v>
      </c>
      <c r="O139" s="131">
        <v>13.689831140000001</v>
      </c>
      <c r="P139" s="131">
        <v>36.43967962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31">
        <v>21339.301692059998</v>
      </c>
      <c r="C140" s="32">
        <v>120.42872024</v>
      </c>
      <c r="D140" s="131">
        <v>29.361426339999998</v>
      </c>
      <c r="E140" s="131">
        <v>91.067293899999996</v>
      </c>
      <c r="F140" s="131">
        <v>600.57752199000004</v>
      </c>
      <c r="G140" s="131">
        <v>9.6606890100000005</v>
      </c>
      <c r="H140" s="131">
        <v>590.91683297999998</v>
      </c>
      <c r="I140" s="131">
        <v>6097.37292462</v>
      </c>
      <c r="J140" s="131">
        <v>875.77275129999987</v>
      </c>
      <c r="K140" s="131">
        <v>5221.6001733200001</v>
      </c>
      <c r="L140" s="131">
        <v>14520.92252521</v>
      </c>
      <c r="M140" s="131">
        <v>14352.707979770001</v>
      </c>
      <c r="N140" s="131">
        <v>168.21454543999999</v>
      </c>
      <c r="O140" s="131">
        <v>1.2994725399999998</v>
      </c>
      <c r="P140" s="131">
        <v>38.450492789999998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31">
        <v>21201.094302050002</v>
      </c>
      <c r="C141" s="32">
        <v>129.15924272999999</v>
      </c>
      <c r="D141" s="131">
        <v>32.513876330000002</v>
      </c>
      <c r="E141" s="131">
        <v>96.6453664</v>
      </c>
      <c r="F141" s="131">
        <v>622.97436204999997</v>
      </c>
      <c r="G141" s="131">
        <v>8.4647998400000013</v>
      </c>
      <c r="H141" s="131">
        <v>614.5095622099999</v>
      </c>
      <c r="I141" s="131">
        <v>5796.6126408400005</v>
      </c>
      <c r="J141" s="131">
        <v>938.00022177000005</v>
      </c>
      <c r="K141" s="131">
        <v>4858.6124190700002</v>
      </c>
      <c r="L141" s="131">
        <v>14652.348056429999</v>
      </c>
      <c r="M141" s="131">
        <v>14487.537148579999</v>
      </c>
      <c r="N141" s="131">
        <v>164.81090784999998</v>
      </c>
      <c r="O141" s="131">
        <v>-2.50216869</v>
      </c>
      <c r="P141" s="131">
        <v>34.467419539999995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31">
        <v>22452.556437349998</v>
      </c>
      <c r="C142" s="32">
        <v>147.10069461000003</v>
      </c>
      <c r="D142" s="131">
        <v>32.448510929999998</v>
      </c>
      <c r="E142" s="131">
        <v>114.65218368000001</v>
      </c>
      <c r="F142" s="131">
        <v>6.51319655</v>
      </c>
      <c r="G142" s="131">
        <v>3.6294208299999999</v>
      </c>
      <c r="H142" s="131">
        <v>2.88377572</v>
      </c>
      <c r="I142" s="131">
        <v>6949.2852213399992</v>
      </c>
      <c r="J142" s="131">
        <v>915.74801342000001</v>
      </c>
      <c r="K142" s="131">
        <v>6033.5372079199988</v>
      </c>
      <c r="L142" s="131">
        <v>15349.657324849999</v>
      </c>
      <c r="M142" s="131">
        <v>15191.670026689999</v>
      </c>
      <c r="N142" s="131">
        <v>157.98729815999999</v>
      </c>
      <c r="O142" s="131">
        <v>-13.55763428</v>
      </c>
      <c r="P142" s="131">
        <v>30.592565610000001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31">
        <v>21619.05265356</v>
      </c>
      <c r="C143" s="32">
        <v>162.26032400999998</v>
      </c>
      <c r="D143" s="131">
        <v>33.621131509999998</v>
      </c>
      <c r="E143" s="131">
        <v>128.63919250000001</v>
      </c>
      <c r="F143" s="131">
        <v>244.26689285</v>
      </c>
      <c r="G143" s="131">
        <v>9.9286834500000012</v>
      </c>
      <c r="H143" s="131">
        <v>234.33820939999998</v>
      </c>
      <c r="I143" s="131">
        <v>6704.7983568699992</v>
      </c>
      <c r="J143" s="131">
        <v>691.22049371999992</v>
      </c>
      <c r="K143" s="131">
        <v>6013.5778631499998</v>
      </c>
      <c r="L143" s="131">
        <v>14507.727079829998</v>
      </c>
      <c r="M143" s="131">
        <v>14341.859916220001</v>
      </c>
      <c r="N143" s="131">
        <v>165.86716361000001</v>
      </c>
      <c r="O143" s="131">
        <v>5.0724173300000004</v>
      </c>
      <c r="P143" s="131">
        <v>32.03923065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31">
        <v>21803.074588989999</v>
      </c>
      <c r="C144" s="32">
        <v>76.39649163</v>
      </c>
      <c r="D144" s="131">
        <v>20.186106310000003</v>
      </c>
      <c r="E144" s="131">
        <v>56.210385320000007</v>
      </c>
      <c r="F144" s="131">
        <v>236.267268</v>
      </c>
      <c r="G144" s="131">
        <v>5.9086426400000001</v>
      </c>
      <c r="H144" s="131">
        <v>230.35862535999999</v>
      </c>
      <c r="I144" s="131">
        <v>7740.59204133</v>
      </c>
      <c r="J144" s="131">
        <v>1107.6852638099999</v>
      </c>
      <c r="K144" s="131">
        <v>6632.9067775200001</v>
      </c>
      <c r="L144" s="131">
        <v>13749.818788029999</v>
      </c>
      <c r="M144" s="131">
        <v>13583.525117970001</v>
      </c>
      <c r="N144" s="131">
        <v>166.29367005999998</v>
      </c>
      <c r="O144" s="131">
        <v>-2.9667561199999999</v>
      </c>
      <c r="P144" s="131">
        <v>32.15437919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31">
        <v>22090.71455954</v>
      </c>
      <c r="C145" s="32">
        <v>78.121695129999992</v>
      </c>
      <c r="D145" s="131">
        <v>19.91980732</v>
      </c>
      <c r="E145" s="131">
        <v>58.201887810000002</v>
      </c>
      <c r="F145" s="131">
        <v>227.78535141000003</v>
      </c>
      <c r="G145" s="131">
        <v>9.2160539700000008</v>
      </c>
      <c r="H145" s="131">
        <v>218.56929744000001</v>
      </c>
      <c r="I145" s="131">
        <v>7388.8634528599996</v>
      </c>
      <c r="J145" s="131">
        <v>945.43237110000007</v>
      </c>
      <c r="K145" s="131">
        <v>6443.431081759999</v>
      </c>
      <c r="L145" s="131">
        <v>14395.94406014</v>
      </c>
      <c r="M145" s="131">
        <v>14210.618501569999</v>
      </c>
      <c r="N145" s="131">
        <v>185.32555857000003</v>
      </c>
      <c r="O145" s="131">
        <v>-5.0220756400000006</v>
      </c>
      <c r="P145" s="131">
        <v>28.992118439999999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31">
        <v>22853.323028670002</v>
      </c>
      <c r="C146" s="32">
        <v>80.271287019999988</v>
      </c>
      <c r="D146" s="131">
        <v>17.328253799999999</v>
      </c>
      <c r="E146" s="131">
        <v>62.943033220000004</v>
      </c>
      <c r="F146" s="131">
        <v>249.66756182999998</v>
      </c>
      <c r="G146" s="131">
        <v>31.703392469999997</v>
      </c>
      <c r="H146" s="131">
        <v>217.96416936</v>
      </c>
      <c r="I146" s="131">
        <v>7580.9237450600003</v>
      </c>
      <c r="J146" s="131">
        <v>997.67882589999999</v>
      </c>
      <c r="K146" s="131">
        <v>6583.244919159999</v>
      </c>
      <c r="L146" s="131">
        <v>14942.46043476</v>
      </c>
      <c r="M146" s="131">
        <v>14745.94720755</v>
      </c>
      <c r="N146" s="131">
        <v>196.51322721</v>
      </c>
      <c r="O146" s="131">
        <v>-2.4930906799999999</v>
      </c>
      <c r="P146" s="131">
        <v>27.876539389999998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31">
        <v>23359.537706589999</v>
      </c>
      <c r="C147" s="32">
        <v>80.323536589999989</v>
      </c>
      <c r="D147" s="131">
        <v>18.869265179999999</v>
      </c>
      <c r="E147" s="131">
        <v>61.454271409999997</v>
      </c>
      <c r="F147" s="131">
        <v>303.79012675999996</v>
      </c>
      <c r="G147" s="131">
        <v>35.058824119999997</v>
      </c>
      <c r="H147" s="131">
        <v>268.73130263999997</v>
      </c>
      <c r="I147" s="131">
        <v>7581.4050905599997</v>
      </c>
      <c r="J147" s="131">
        <v>975.30382563000001</v>
      </c>
      <c r="K147" s="131">
        <v>6606.101264930001</v>
      </c>
      <c r="L147" s="131">
        <v>15394.018952679999</v>
      </c>
      <c r="M147" s="131">
        <v>15187.678528119999</v>
      </c>
      <c r="N147" s="131">
        <v>206.34042456000003</v>
      </c>
      <c r="O147" s="131">
        <v>-9.1844812999999998</v>
      </c>
      <c r="P147" s="131">
        <v>28.802212699999998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31">
        <v>23778.995952009998</v>
      </c>
      <c r="C148" s="32">
        <v>84.999347159999999</v>
      </c>
      <c r="D148" s="131">
        <v>18.954927699999999</v>
      </c>
      <c r="E148" s="131">
        <v>66.04441946</v>
      </c>
      <c r="F148" s="131">
        <v>256.79290243000003</v>
      </c>
      <c r="G148" s="131">
        <v>39.567131929999995</v>
      </c>
      <c r="H148" s="131">
        <v>217.22577050000001</v>
      </c>
      <c r="I148" s="131">
        <v>7236.2444003000001</v>
      </c>
      <c r="J148" s="131">
        <v>990.98005873</v>
      </c>
      <c r="K148" s="131">
        <v>6245.2643415700004</v>
      </c>
      <c r="L148" s="131">
        <v>16200.95930212</v>
      </c>
      <c r="M148" s="131">
        <v>16003.849476490002</v>
      </c>
      <c r="N148" s="131">
        <v>197.10982562999999</v>
      </c>
      <c r="O148" s="131">
        <v>-8.7633858599999996</v>
      </c>
      <c r="P148" s="131">
        <v>33.073509959999996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31">
        <v>25793.067807480002</v>
      </c>
      <c r="C149" s="32">
        <v>87.592142200000012</v>
      </c>
      <c r="D149" s="131">
        <v>20.71566279</v>
      </c>
      <c r="E149" s="131">
        <v>66.876479410000002</v>
      </c>
      <c r="F149" s="131">
        <v>264.80642503000001</v>
      </c>
      <c r="G149" s="131">
        <v>41.35840451</v>
      </c>
      <c r="H149" s="131">
        <v>223.44802052</v>
      </c>
      <c r="I149" s="131">
        <v>8115.8348534000006</v>
      </c>
      <c r="J149" s="131">
        <v>977.96532499</v>
      </c>
      <c r="K149" s="131">
        <v>7137.8695284099995</v>
      </c>
      <c r="L149" s="131">
        <v>17324.834386850001</v>
      </c>
      <c r="M149" s="131">
        <v>17087.065373470003</v>
      </c>
      <c r="N149" s="131">
        <v>237.76901338000002</v>
      </c>
      <c r="O149" s="131">
        <v>-3.6784055100000002</v>
      </c>
      <c r="P149" s="131">
        <v>44.528428099999999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31">
        <v>26171.062840139999</v>
      </c>
      <c r="C150" s="32">
        <v>101.80488743999999</v>
      </c>
      <c r="D150" s="131">
        <v>24.804538900000001</v>
      </c>
      <c r="E150" s="131">
        <v>77.00034853999999</v>
      </c>
      <c r="F150" s="131">
        <v>276.49078529000002</v>
      </c>
      <c r="G150" s="131">
        <v>38.51737782</v>
      </c>
      <c r="H150" s="131">
        <v>237.97340747000001</v>
      </c>
      <c r="I150" s="131">
        <v>8247.7208602400005</v>
      </c>
      <c r="J150" s="131">
        <v>952.53206547999991</v>
      </c>
      <c r="K150" s="131">
        <v>7295.1887947599989</v>
      </c>
      <c r="L150" s="131">
        <v>17545.04630717</v>
      </c>
      <c r="M150" s="131">
        <v>17304.638964520003</v>
      </c>
      <c r="N150" s="131">
        <v>240.40734265</v>
      </c>
      <c r="O150" s="131">
        <v>-1.5795128199999999</v>
      </c>
      <c r="P150" s="131">
        <v>42.43769314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31">
        <v>27499.548955009999</v>
      </c>
      <c r="C151" s="32">
        <v>104.44156288999999</v>
      </c>
      <c r="D151" s="131">
        <v>26.104845409999999</v>
      </c>
      <c r="E151" s="131">
        <v>78.336717480000004</v>
      </c>
      <c r="F151" s="131">
        <v>276.34149826000004</v>
      </c>
      <c r="G151" s="131">
        <v>39.800420510000002</v>
      </c>
      <c r="H151" s="131">
        <v>236.54107775</v>
      </c>
      <c r="I151" s="131">
        <v>8660.6189649999997</v>
      </c>
      <c r="J151" s="131">
        <v>863.97477409999999</v>
      </c>
      <c r="K151" s="131">
        <v>7796.6441909000005</v>
      </c>
      <c r="L151" s="131">
        <v>18458.146928860002</v>
      </c>
      <c r="M151" s="131">
        <v>18176.49585892</v>
      </c>
      <c r="N151" s="131">
        <v>281.65106994000001</v>
      </c>
      <c r="O151" s="131">
        <v>-12.451444110000001</v>
      </c>
      <c r="P151" s="131">
        <v>35.130330630000003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31">
        <v>28689.946389640001</v>
      </c>
      <c r="C152" s="32">
        <v>101.84736563</v>
      </c>
      <c r="D152" s="131">
        <v>30.009166160000003</v>
      </c>
      <c r="E152" s="131">
        <v>71.838199470000006</v>
      </c>
      <c r="F152" s="131">
        <v>280.39483524999997</v>
      </c>
      <c r="G152" s="131">
        <v>43.855222399999995</v>
      </c>
      <c r="H152" s="131">
        <v>236.53961285000003</v>
      </c>
      <c r="I152" s="131">
        <v>9431.2453012000005</v>
      </c>
      <c r="J152" s="131">
        <v>972.58947370999999</v>
      </c>
      <c r="K152" s="131">
        <v>8458.6558274899999</v>
      </c>
      <c r="L152" s="131">
        <v>18876.458887559998</v>
      </c>
      <c r="M152" s="131">
        <v>18596.745845190002</v>
      </c>
      <c r="N152" s="131">
        <v>279.71304236999998</v>
      </c>
      <c r="O152" s="131">
        <v>-2.1642470999999999</v>
      </c>
      <c r="P152" s="131">
        <v>31.729926120000002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31">
        <v>28295.551266130002</v>
      </c>
      <c r="C153" s="32">
        <v>103.02444045000001</v>
      </c>
      <c r="D153" s="131">
        <v>26.716551819999999</v>
      </c>
      <c r="E153" s="131">
        <v>76.307888629999994</v>
      </c>
      <c r="F153" s="131">
        <v>285.56291641999997</v>
      </c>
      <c r="G153" s="131">
        <v>51.866670640000002</v>
      </c>
      <c r="H153" s="131">
        <v>233.69624578</v>
      </c>
      <c r="I153" s="131">
        <v>8546.7928517599994</v>
      </c>
      <c r="J153" s="131">
        <v>922.4911860499999</v>
      </c>
      <c r="K153" s="131">
        <v>7624.3016657099997</v>
      </c>
      <c r="L153" s="131">
        <v>19360.171057499996</v>
      </c>
      <c r="M153" s="131">
        <v>19086.669572619998</v>
      </c>
      <c r="N153" s="131">
        <v>273.50148487999996</v>
      </c>
      <c r="O153" s="131">
        <v>2.4369019600000001</v>
      </c>
      <c r="P153" s="131">
        <v>32.555785450000002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31">
        <v>29489.977306469998</v>
      </c>
      <c r="C154" s="32">
        <v>100.19617113</v>
      </c>
      <c r="D154" s="131">
        <v>23.39726014</v>
      </c>
      <c r="E154" s="131">
        <v>76.798910989999996</v>
      </c>
      <c r="F154" s="131">
        <v>133.09239285999999</v>
      </c>
      <c r="G154" s="131">
        <v>55.85345813</v>
      </c>
      <c r="H154" s="131">
        <v>77.238934729999997</v>
      </c>
      <c r="I154" s="131">
        <v>8570.4177145700014</v>
      </c>
      <c r="J154" s="131">
        <v>1020.53102104</v>
      </c>
      <c r="K154" s="131">
        <v>7549.8866935299993</v>
      </c>
      <c r="L154" s="131">
        <v>20686.271027910003</v>
      </c>
      <c r="M154" s="131">
        <v>20416.550695009999</v>
      </c>
      <c r="N154" s="131">
        <v>269.72033289999996</v>
      </c>
      <c r="O154" s="131">
        <v>-0.75300060999999996</v>
      </c>
      <c r="P154" s="131">
        <v>28.92752192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31">
        <v>29412.877255700001</v>
      </c>
      <c r="C155" s="32">
        <v>140.13068105000002</v>
      </c>
      <c r="D155" s="131">
        <v>26.840522310000004</v>
      </c>
      <c r="E155" s="131">
        <v>113.29015874</v>
      </c>
      <c r="F155" s="131">
        <v>123.61917743000001</v>
      </c>
      <c r="G155" s="131">
        <v>52.643646270000005</v>
      </c>
      <c r="H155" s="131">
        <v>70.975531160000003</v>
      </c>
      <c r="I155" s="131">
        <v>8752.3100126999998</v>
      </c>
      <c r="J155" s="131">
        <v>867.19088119999992</v>
      </c>
      <c r="K155" s="131">
        <v>7885.1191314999996</v>
      </c>
      <c r="L155" s="131">
        <v>20396.81738452</v>
      </c>
      <c r="M155" s="131">
        <v>20102.91896748</v>
      </c>
      <c r="N155" s="131">
        <v>293.89841703999997</v>
      </c>
      <c r="O155" s="131">
        <v>-8.1880288100000005</v>
      </c>
      <c r="P155" s="131">
        <v>29.955540740000004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31">
        <v>30741.464095529998</v>
      </c>
      <c r="C156" s="32">
        <v>149.7755817</v>
      </c>
      <c r="D156" s="131">
        <v>33.648883179999999</v>
      </c>
      <c r="E156" s="131">
        <v>116.12669851999999</v>
      </c>
      <c r="F156" s="131">
        <v>110.88093087000001</v>
      </c>
      <c r="G156" s="131">
        <v>41.662774120000002</v>
      </c>
      <c r="H156" s="131">
        <v>69.218156750000006</v>
      </c>
      <c r="I156" s="131">
        <v>9927.4340105699994</v>
      </c>
      <c r="J156" s="131">
        <v>1162.3180104600001</v>
      </c>
      <c r="K156" s="131">
        <v>8765.1160001099997</v>
      </c>
      <c r="L156" s="131">
        <v>20553.373572390003</v>
      </c>
      <c r="M156" s="131">
        <v>20250.539208860002</v>
      </c>
      <c r="N156" s="131">
        <v>302.83436352999996</v>
      </c>
      <c r="O156" s="131">
        <v>-3.3309033399999999</v>
      </c>
      <c r="P156" s="131">
        <v>28.456636060000001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31">
        <v>31302.928227740002</v>
      </c>
      <c r="C157" s="32">
        <v>140.39976075000001</v>
      </c>
      <c r="D157" s="131">
        <v>34.235513490000002</v>
      </c>
      <c r="E157" s="131">
        <v>106.16424726</v>
      </c>
      <c r="F157" s="131">
        <v>86.152630920000007</v>
      </c>
      <c r="G157" s="131">
        <v>43.449993860000006</v>
      </c>
      <c r="H157" s="131">
        <v>42.702637060000001</v>
      </c>
      <c r="I157" s="131">
        <v>10412.67092273</v>
      </c>
      <c r="J157" s="131">
        <v>1090.89560529</v>
      </c>
      <c r="K157" s="131">
        <v>9321.7753174400004</v>
      </c>
      <c r="L157" s="131">
        <v>20663.70491334</v>
      </c>
      <c r="M157" s="131">
        <v>20296.508154750001</v>
      </c>
      <c r="N157" s="131">
        <v>367.19675859000006</v>
      </c>
      <c r="O157" s="131">
        <v>-1.00199635</v>
      </c>
      <c r="P157" s="131">
        <v>29.51276155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31">
        <v>31394.53847087</v>
      </c>
      <c r="C158" s="32">
        <v>130.29599379000001</v>
      </c>
      <c r="D158" s="131">
        <v>36.573124059999998</v>
      </c>
      <c r="E158" s="131">
        <v>93.722869729999999</v>
      </c>
      <c r="F158" s="131">
        <v>84.243876899999989</v>
      </c>
      <c r="G158" s="131">
        <v>41.284037490000003</v>
      </c>
      <c r="H158" s="131">
        <v>42.959839410000001</v>
      </c>
      <c r="I158" s="131">
        <v>10353.19882749</v>
      </c>
      <c r="J158" s="131">
        <v>1045.7250126200001</v>
      </c>
      <c r="K158" s="131">
        <v>9307.4738148699998</v>
      </c>
      <c r="L158" s="131">
        <v>20826.799772690003</v>
      </c>
      <c r="M158" s="131">
        <v>20480.073597800001</v>
      </c>
      <c r="N158" s="131">
        <v>346.72617488999998</v>
      </c>
      <c r="O158" s="131">
        <v>-3.3202323099999997</v>
      </c>
      <c r="P158" s="131">
        <v>27.721495230000002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31">
        <v>31745.050990020001</v>
      </c>
      <c r="C159" s="32">
        <v>90.830219</v>
      </c>
      <c r="D159" s="131">
        <v>34.892511389999996</v>
      </c>
      <c r="E159" s="131">
        <v>55.937707610000004</v>
      </c>
      <c r="F159" s="131">
        <v>87.5120529</v>
      </c>
      <c r="G159" s="131">
        <v>40.592305720000006</v>
      </c>
      <c r="H159" s="131">
        <v>46.919747180000002</v>
      </c>
      <c r="I159" s="131">
        <v>10761.882548310001</v>
      </c>
      <c r="J159" s="131">
        <v>1038.6499292799999</v>
      </c>
      <c r="K159" s="131">
        <v>9723.2326190299991</v>
      </c>
      <c r="L159" s="131">
        <v>20804.82616981</v>
      </c>
      <c r="M159" s="131">
        <v>20462.476613409999</v>
      </c>
      <c r="N159" s="131">
        <v>342.34955639999998</v>
      </c>
      <c r="O159" s="131">
        <v>0.73454102999999993</v>
      </c>
      <c r="P159" s="131">
        <v>31.001069340000001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31">
        <v>32955.733159570002</v>
      </c>
      <c r="C160" s="32">
        <v>75.956242110000005</v>
      </c>
      <c r="D160" s="131">
        <v>33.581408959999997</v>
      </c>
      <c r="E160" s="131">
        <v>42.374833150000001</v>
      </c>
      <c r="F160" s="131">
        <v>154.75553353999999</v>
      </c>
      <c r="G160" s="131">
        <v>100.77233894</v>
      </c>
      <c r="H160" s="131">
        <v>53.983194600000004</v>
      </c>
      <c r="I160" s="131">
        <v>11276.375358879999</v>
      </c>
      <c r="J160" s="131">
        <v>1011.35185199</v>
      </c>
      <c r="K160" s="131">
        <v>10265.02350689</v>
      </c>
      <c r="L160" s="131">
        <v>21448.646025039998</v>
      </c>
      <c r="M160" s="131">
        <v>21110.442878649999</v>
      </c>
      <c r="N160" s="131">
        <v>338.20314638999997</v>
      </c>
      <c r="O160" s="131">
        <v>1.3367785400000001</v>
      </c>
      <c r="P160" s="131">
        <v>29.311988410000001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31">
        <v>33496.688542219999</v>
      </c>
      <c r="C161" s="32">
        <v>75.400516650000014</v>
      </c>
      <c r="D161" s="131">
        <v>33.918699410000002</v>
      </c>
      <c r="E161" s="131">
        <v>41.481817240000005</v>
      </c>
      <c r="F161" s="131">
        <v>148.86246018</v>
      </c>
      <c r="G161" s="131">
        <v>96.54420854</v>
      </c>
      <c r="H161" s="131">
        <v>52.31825164</v>
      </c>
      <c r="I161" s="131">
        <v>11535.404761409998</v>
      </c>
      <c r="J161" s="131">
        <v>973.05399177000004</v>
      </c>
      <c r="K161" s="131">
        <v>10562.350769640001</v>
      </c>
      <c r="L161" s="131">
        <v>21737.020803979998</v>
      </c>
      <c r="M161" s="131">
        <v>21391.506013000002</v>
      </c>
      <c r="N161" s="131">
        <v>345.51479097999999</v>
      </c>
      <c r="O161" s="131">
        <v>1.0553909099999998</v>
      </c>
      <c r="P161" s="131">
        <v>27.387116559999999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31">
        <v>33688.319218149998</v>
      </c>
      <c r="C162" s="32">
        <v>73.48893661999999</v>
      </c>
      <c r="D162" s="131">
        <v>33.987418509999998</v>
      </c>
      <c r="E162" s="131">
        <v>39.501518109999999</v>
      </c>
      <c r="F162" s="131">
        <v>140.77175249999999</v>
      </c>
      <c r="G162" s="131">
        <v>87.819712659999993</v>
      </c>
      <c r="H162" s="131">
        <v>52.952039839999998</v>
      </c>
      <c r="I162" s="131">
        <v>11249.463107309999</v>
      </c>
      <c r="J162" s="131">
        <v>904.00742498</v>
      </c>
      <c r="K162" s="131">
        <v>10345.455682330001</v>
      </c>
      <c r="L162" s="131">
        <v>22224.595421719998</v>
      </c>
      <c r="M162" s="131">
        <v>21864.561291090002</v>
      </c>
      <c r="N162" s="131">
        <v>360.03413062999999</v>
      </c>
      <c r="O162" s="131">
        <v>0.76388705000000001</v>
      </c>
      <c r="P162" s="131">
        <v>28.450034129999999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31">
        <v>34018.780961379998</v>
      </c>
      <c r="C163" s="32">
        <v>78.873202379999995</v>
      </c>
      <c r="D163" s="131">
        <v>33.605655509999998</v>
      </c>
      <c r="E163" s="131">
        <v>45.267546870000004</v>
      </c>
      <c r="F163" s="131">
        <v>141.16073990000001</v>
      </c>
      <c r="G163" s="131">
        <v>86.106366379999997</v>
      </c>
      <c r="H163" s="131">
        <v>55.054373520000006</v>
      </c>
      <c r="I163" s="131">
        <v>11063.962062070001</v>
      </c>
      <c r="J163" s="131">
        <v>1072.5687566199999</v>
      </c>
      <c r="K163" s="131">
        <v>9991.3933054500012</v>
      </c>
      <c r="L163" s="131">
        <v>22734.784957029995</v>
      </c>
      <c r="M163" s="131">
        <v>22392.013602029998</v>
      </c>
      <c r="N163" s="131">
        <v>342.77135500000003</v>
      </c>
      <c r="O163" s="131">
        <v>0.82262384</v>
      </c>
      <c r="P163" s="131">
        <v>27.608533100000002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31">
        <v>34431.56944924</v>
      </c>
      <c r="C164" s="32">
        <v>75.282558379999998</v>
      </c>
      <c r="D164" s="131">
        <v>30.880749730000002</v>
      </c>
      <c r="E164" s="131">
        <v>44.40180865</v>
      </c>
      <c r="F164" s="131">
        <v>148.08619884000001</v>
      </c>
      <c r="G164" s="131">
        <v>90.208451699999998</v>
      </c>
      <c r="H164" s="131">
        <v>57.877747139999997</v>
      </c>
      <c r="I164" s="131">
        <v>11239.695861240001</v>
      </c>
      <c r="J164" s="131">
        <v>1002.74229187</v>
      </c>
      <c r="K164" s="131">
        <v>10236.95356937</v>
      </c>
      <c r="L164" s="131">
        <v>22968.504830780003</v>
      </c>
      <c r="M164" s="131">
        <v>22600.4093541</v>
      </c>
      <c r="N164" s="131">
        <v>368.09547667999999</v>
      </c>
      <c r="O164" s="131">
        <v>2.1532433200000001</v>
      </c>
      <c r="P164" s="131">
        <v>26.5592112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31">
        <v>35273.500883560002</v>
      </c>
      <c r="C165" s="32">
        <v>75.994941369999992</v>
      </c>
      <c r="D165" s="131">
        <v>30.644083330000001</v>
      </c>
      <c r="E165" s="131">
        <v>45.350858039999999</v>
      </c>
      <c r="F165" s="131">
        <v>159.16617530000002</v>
      </c>
      <c r="G165" s="131">
        <v>96.086846040000012</v>
      </c>
      <c r="H165" s="131">
        <v>63.079329260000009</v>
      </c>
      <c r="I165" s="131">
        <v>11260.797121600001</v>
      </c>
      <c r="J165" s="131">
        <v>1122.7179616000001</v>
      </c>
      <c r="K165" s="131">
        <v>10138.079160000001</v>
      </c>
      <c r="L165" s="131">
        <v>23777.542645289999</v>
      </c>
      <c r="M165" s="131">
        <v>23441.345140860001</v>
      </c>
      <c r="N165" s="131">
        <v>336.19750442999998</v>
      </c>
      <c r="O165" s="131">
        <v>3.63998263</v>
      </c>
      <c r="P165" s="131">
        <v>27.423236719999998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31">
        <v>36986.638191700004</v>
      </c>
      <c r="C166" s="32">
        <v>99.027114609999998</v>
      </c>
      <c r="D166" s="131">
        <v>31.080987579999999</v>
      </c>
      <c r="E166" s="131">
        <v>67.94612703</v>
      </c>
      <c r="F166" s="131">
        <v>158.35609297999997</v>
      </c>
      <c r="G166" s="131">
        <v>108.37623457999999</v>
      </c>
      <c r="H166" s="131">
        <v>49.979858399999998</v>
      </c>
      <c r="I166" s="131">
        <v>12057.272917940001</v>
      </c>
      <c r="J166" s="131">
        <v>1008.4780417399999</v>
      </c>
      <c r="K166" s="131">
        <v>11048.794876200001</v>
      </c>
      <c r="L166" s="131">
        <v>24671.982066169996</v>
      </c>
      <c r="M166" s="131">
        <v>24350.95936044</v>
      </c>
      <c r="N166" s="131">
        <v>321.02270572999998</v>
      </c>
      <c r="O166" s="131">
        <v>6.9001776400000008</v>
      </c>
      <c r="P166" s="131">
        <v>28.713765610000003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31">
        <v>35946.342323450001</v>
      </c>
      <c r="C167" s="32">
        <v>88.203478709999999</v>
      </c>
      <c r="D167" s="131">
        <v>31.654266890000002</v>
      </c>
      <c r="E167" s="131">
        <v>56.549211819999996</v>
      </c>
      <c r="F167" s="131">
        <v>133.82679682999998</v>
      </c>
      <c r="G167" s="131">
        <v>92.439458889999997</v>
      </c>
      <c r="H167" s="131">
        <v>41.387337939999995</v>
      </c>
      <c r="I167" s="131">
        <v>12087.921733180001</v>
      </c>
      <c r="J167" s="131">
        <v>846.12901239999997</v>
      </c>
      <c r="K167" s="131">
        <v>11241.792720779998</v>
      </c>
      <c r="L167" s="131">
        <v>23636.390314730004</v>
      </c>
      <c r="M167" s="131">
        <v>23315.310422720002</v>
      </c>
      <c r="N167" s="131">
        <v>321.07989200999998</v>
      </c>
      <c r="O167" s="131">
        <v>1.32021828</v>
      </c>
      <c r="P167" s="131">
        <v>29.726901569999999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31">
        <v>36574.00170067</v>
      </c>
      <c r="C168" s="32">
        <v>83.891295280000008</v>
      </c>
      <c r="D168" s="131">
        <v>34.739349109999999</v>
      </c>
      <c r="E168" s="131">
        <v>49.151946170000002</v>
      </c>
      <c r="F168" s="131">
        <v>148.91508044</v>
      </c>
      <c r="G168" s="131">
        <v>96.015014159999993</v>
      </c>
      <c r="H168" s="131">
        <v>52.900066280000004</v>
      </c>
      <c r="I168" s="131">
        <v>12701.028705390001</v>
      </c>
      <c r="J168" s="131">
        <v>1084.0744253900002</v>
      </c>
      <c r="K168" s="131">
        <v>11616.95428</v>
      </c>
      <c r="L168" s="131">
        <v>23640.166619560001</v>
      </c>
      <c r="M168" s="131">
        <v>23312.007566829998</v>
      </c>
      <c r="N168" s="131">
        <v>328.15905272999998</v>
      </c>
      <c r="O168" s="131">
        <v>5.5947838799999996</v>
      </c>
      <c r="P168" s="131">
        <v>32.261178080000001</v>
      </c>
      <c r="Q168" s="32"/>
      <c r="R168" s="32"/>
      <c r="S168" s="32"/>
      <c r="T168" s="32"/>
      <c r="U168" s="32"/>
      <c r="V168" s="32"/>
    </row>
    <row r="169" spans="1:22" hidden="1" outlineLevel="1">
      <c r="A169" s="9">
        <v>45352</v>
      </c>
      <c r="B169" s="131">
        <v>37240.013670369997</v>
      </c>
      <c r="C169" s="32">
        <v>69.513480399999992</v>
      </c>
      <c r="D169" s="131">
        <v>35.195941560000001</v>
      </c>
      <c r="E169" s="131">
        <v>34.317538839999997</v>
      </c>
      <c r="F169" s="131">
        <v>155.30773697000001</v>
      </c>
      <c r="G169" s="131">
        <v>95.449365110000002</v>
      </c>
      <c r="H169" s="131">
        <v>59.858371860000005</v>
      </c>
      <c r="I169" s="131">
        <v>12873.09631013</v>
      </c>
      <c r="J169" s="131">
        <v>1097.5969234400002</v>
      </c>
      <c r="K169" s="131">
        <v>11775.49938669</v>
      </c>
      <c r="L169" s="131">
        <v>24142.096142870003</v>
      </c>
      <c r="M169" s="131">
        <v>23814.959849109997</v>
      </c>
      <c r="N169" s="131">
        <v>327.13629375999994</v>
      </c>
      <c r="O169" s="131">
        <v>2.4887661699999999</v>
      </c>
      <c r="P169" s="131">
        <v>27.190939540000002</v>
      </c>
      <c r="Q169" s="32"/>
      <c r="R169" s="32"/>
      <c r="S169" s="32"/>
      <c r="T169" s="32"/>
      <c r="U169" s="32"/>
      <c r="V169" s="32"/>
    </row>
    <row r="170" spans="1:22" hidden="1" outlineLevel="1">
      <c r="A170" s="9">
        <v>45383</v>
      </c>
      <c r="B170" s="131">
        <v>38366.37038077</v>
      </c>
      <c r="C170" s="32">
        <v>59.80913468</v>
      </c>
      <c r="D170" s="131">
        <v>26.291888710000002</v>
      </c>
      <c r="E170" s="131">
        <v>33.517245970000005</v>
      </c>
      <c r="F170" s="131">
        <v>152.30953427999998</v>
      </c>
      <c r="G170" s="131">
        <v>98.783793790000004</v>
      </c>
      <c r="H170" s="131">
        <v>53.525740490000004</v>
      </c>
      <c r="I170" s="131">
        <v>13614.51553633</v>
      </c>
      <c r="J170" s="131">
        <v>1007.95557425</v>
      </c>
      <c r="K170" s="131">
        <v>12606.559962079999</v>
      </c>
      <c r="L170" s="131">
        <v>24539.73617548</v>
      </c>
      <c r="M170" s="131">
        <v>24185.511717729998</v>
      </c>
      <c r="N170" s="131">
        <v>354.22445775</v>
      </c>
      <c r="O170" s="131">
        <v>2.9217962799999997</v>
      </c>
      <c r="P170" s="131">
        <v>26.698541810000002</v>
      </c>
      <c r="Q170" s="32"/>
      <c r="R170" s="32"/>
      <c r="S170" s="32"/>
      <c r="T170" s="32"/>
      <c r="U170" s="32"/>
      <c r="V170" s="32"/>
    </row>
    <row r="171" spans="1:22" hidden="1" outlineLevel="1">
      <c r="A171" s="9">
        <v>45413</v>
      </c>
      <c r="B171" s="131">
        <v>38542.153201159999</v>
      </c>
      <c r="C171" s="32">
        <v>54.450727709999995</v>
      </c>
      <c r="D171" s="131">
        <v>21.431932029999999</v>
      </c>
      <c r="E171" s="131">
        <v>33.018795679999997</v>
      </c>
      <c r="F171" s="131">
        <v>157.25595083000002</v>
      </c>
      <c r="G171" s="131">
        <v>95.311205430000001</v>
      </c>
      <c r="H171" s="131">
        <v>61.944745400000002</v>
      </c>
      <c r="I171" s="131">
        <v>13334.499054729999</v>
      </c>
      <c r="J171" s="131">
        <v>1017.4635406799999</v>
      </c>
      <c r="K171" s="131">
        <v>12317.03551405</v>
      </c>
      <c r="L171" s="131">
        <v>24995.947467890001</v>
      </c>
      <c r="M171" s="131">
        <v>24656.473887529999</v>
      </c>
      <c r="N171" s="131">
        <v>339.47358036000003</v>
      </c>
      <c r="O171" s="131">
        <v>1.2101874400000001</v>
      </c>
      <c r="P171" s="131">
        <v>32.615316930000006</v>
      </c>
      <c r="Q171" s="32"/>
      <c r="R171" s="32"/>
      <c r="S171" s="32"/>
      <c r="T171" s="32"/>
      <c r="U171" s="32"/>
      <c r="V171" s="32"/>
    </row>
    <row r="172" spans="1:22" hidden="1" outlineLevel="1">
      <c r="A172" s="9">
        <v>45444</v>
      </c>
      <c r="B172" s="131">
        <v>39627.237261670001</v>
      </c>
      <c r="C172" s="32">
        <v>57.541017599999996</v>
      </c>
      <c r="D172" s="131">
        <v>23.30531135</v>
      </c>
      <c r="E172" s="131">
        <v>34.23570625</v>
      </c>
      <c r="F172" s="131">
        <v>163.02060191999999</v>
      </c>
      <c r="G172" s="131">
        <v>101.09052746</v>
      </c>
      <c r="H172" s="131">
        <v>61.93007446</v>
      </c>
      <c r="I172" s="131">
        <v>13761.829955630001</v>
      </c>
      <c r="J172" s="131">
        <v>1016.06153432</v>
      </c>
      <c r="K172" s="131">
        <v>12745.76842131</v>
      </c>
      <c r="L172" s="131">
        <v>25644.845686519999</v>
      </c>
      <c r="M172" s="131">
        <v>25276.56302786</v>
      </c>
      <c r="N172" s="131">
        <v>368.28265866000004</v>
      </c>
      <c r="O172" s="131">
        <v>4.1253822800000002</v>
      </c>
      <c r="P172" s="131">
        <v>30.534918669999996</v>
      </c>
      <c r="Q172" s="32"/>
      <c r="R172" s="32"/>
      <c r="S172" s="32"/>
      <c r="T172" s="32"/>
      <c r="U172" s="32"/>
      <c r="V172" s="32"/>
    </row>
    <row r="173" spans="1:22" hidden="1" outlineLevel="1">
      <c r="A173" s="9">
        <v>45474</v>
      </c>
      <c r="B173" s="131">
        <v>41269.667606479998</v>
      </c>
      <c r="C173" s="32">
        <v>54.700286239999997</v>
      </c>
      <c r="D173" s="131">
        <v>22.183932009999999</v>
      </c>
      <c r="E173" s="131">
        <v>32.516354230000005</v>
      </c>
      <c r="F173" s="131">
        <v>157.3700485</v>
      </c>
      <c r="G173" s="131">
        <v>96.155564249999998</v>
      </c>
      <c r="H173" s="131">
        <v>61.214484250000005</v>
      </c>
      <c r="I173" s="131">
        <v>15212.33186294</v>
      </c>
      <c r="J173" s="131">
        <v>954.02111734000005</v>
      </c>
      <c r="K173" s="131">
        <v>14258.3107456</v>
      </c>
      <c r="L173" s="131">
        <v>25845.265408799998</v>
      </c>
      <c r="M173" s="131">
        <v>25460.813249790001</v>
      </c>
      <c r="N173" s="131">
        <v>384.45215901000006</v>
      </c>
      <c r="O173" s="131">
        <v>3.2874649800000002</v>
      </c>
      <c r="P173" s="131">
        <v>31.113717489999999</v>
      </c>
      <c r="Q173" s="32"/>
      <c r="R173" s="32"/>
      <c r="S173" s="32"/>
      <c r="T173" s="32"/>
      <c r="U173" s="32"/>
      <c r="V173" s="32"/>
    </row>
    <row r="174" spans="1:22" hidden="1" outlineLevel="1">
      <c r="A174" s="9">
        <v>45505</v>
      </c>
      <c r="B174" s="131">
        <v>41647.046655990001</v>
      </c>
      <c r="C174" s="32">
        <v>55.277336229999996</v>
      </c>
      <c r="D174" s="131">
        <v>21.59920335</v>
      </c>
      <c r="E174" s="131">
        <v>33.67813288</v>
      </c>
      <c r="F174" s="131">
        <v>165.27694159999999</v>
      </c>
      <c r="G174" s="131">
        <v>101.59534467</v>
      </c>
      <c r="H174" s="131">
        <v>63.681596929999998</v>
      </c>
      <c r="I174" s="131">
        <v>15246.92600073</v>
      </c>
      <c r="J174" s="131">
        <v>1050.02404699</v>
      </c>
      <c r="K174" s="131">
        <v>14196.901953739998</v>
      </c>
      <c r="L174" s="131">
        <v>26179.566377429997</v>
      </c>
      <c r="M174" s="131">
        <v>25779.80496383</v>
      </c>
      <c r="N174" s="131">
        <v>399.76141360000003</v>
      </c>
      <c r="O174" s="131">
        <v>2.1371286</v>
      </c>
      <c r="P174" s="131">
        <v>31.26212726</v>
      </c>
      <c r="Q174" s="32"/>
      <c r="R174" s="32"/>
      <c r="S174" s="32"/>
      <c r="T174" s="32"/>
      <c r="U174" s="32"/>
      <c r="V174" s="32"/>
    </row>
    <row r="175" spans="1:22" hidden="1" outlineLevel="1">
      <c r="A175" s="9">
        <v>45536</v>
      </c>
      <c r="B175" s="131">
        <v>42312.746894570002</v>
      </c>
      <c r="C175" s="32">
        <v>64.064812630000006</v>
      </c>
      <c r="D175" s="131">
        <v>28.367473069999999</v>
      </c>
      <c r="E175" s="131">
        <v>35.697339560000003</v>
      </c>
      <c r="F175" s="131">
        <v>172.01969978</v>
      </c>
      <c r="G175" s="131">
        <v>111.65551986</v>
      </c>
      <c r="H175" s="131">
        <v>60.364179919999998</v>
      </c>
      <c r="I175" s="131">
        <v>15496.955284219999</v>
      </c>
      <c r="J175" s="131">
        <v>1033.9387340600001</v>
      </c>
      <c r="K175" s="131">
        <v>14463.016550159999</v>
      </c>
      <c r="L175" s="131">
        <v>26579.707097940001</v>
      </c>
      <c r="M175" s="131">
        <v>26195.829498450003</v>
      </c>
      <c r="N175" s="131">
        <v>383.87759948999997</v>
      </c>
      <c r="O175" s="131">
        <v>2.3012812600000001</v>
      </c>
      <c r="P175" s="131">
        <v>35.681575809999998</v>
      </c>
      <c r="Q175" s="32"/>
      <c r="R175" s="32"/>
      <c r="S175" s="32"/>
      <c r="T175" s="32"/>
      <c r="U175" s="32"/>
      <c r="V175" s="32"/>
    </row>
    <row r="176" spans="1:22" hidden="1" outlineLevel="1">
      <c r="A176" s="9">
        <v>45566</v>
      </c>
      <c r="B176" s="131">
        <v>42712.013256329999</v>
      </c>
      <c r="C176" s="32">
        <v>88.383699390000004</v>
      </c>
      <c r="D176" s="131">
        <v>49.287146130000004</v>
      </c>
      <c r="E176" s="131">
        <v>39.09655326</v>
      </c>
      <c r="F176" s="131">
        <v>190.19882080999997</v>
      </c>
      <c r="G176" s="131">
        <v>128.93891837999999</v>
      </c>
      <c r="H176" s="131">
        <v>61.259902429999997</v>
      </c>
      <c r="I176" s="131">
        <v>15736.49865713</v>
      </c>
      <c r="J176" s="131">
        <v>981.43447133000006</v>
      </c>
      <c r="K176" s="131">
        <v>14755.064185799998</v>
      </c>
      <c r="L176" s="131">
        <v>26696.932079000002</v>
      </c>
      <c r="M176" s="131">
        <v>26313.367314869996</v>
      </c>
      <c r="N176" s="131">
        <v>383.56476412999996</v>
      </c>
      <c r="O176" s="131">
        <v>1.81679371</v>
      </c>
      <c r="P176" s="131">
        <v>30.218276590000002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31">
        <v>42376.11058927</v>
      </c>
      <c r="C177" s="32">
        <v>95.252590799999993</v>
      </c>
      <c r="D177" s="131">
        <v>55.317524429999999</v>
      </c>
      <c r="E177" s="131">
        <v>39.935066370000001</v>
      </c>
      <c r="F177" s="131">
        <v>217.5075923</v>
      </c>
      <c r="G177" s="131">
        <v>152.6182996</v>
      </c>
      <c r="H177" s="131">
        <v>64.889292699999999</v>
      </c>
      <c r="I177" s="131">
        <v>15150.997190860002</v>
      </c>
      <c r="J177" s="131">
        <v>971.86602687999982</v>
      </c>
      <c r="K177" s="131">
        <v>14179.131163980001</v>
      </c>
      <c r="L177" s="131">
        <v>26912.353215310002</v>
      </c>
      <c r="M177" s="131">
        <v>26508.395765449997</v>
      </c>
      <c r="N177" s="131">
        <v>403.95744986</v>
      </c>
      <c r="O177" s="131">
        <v>1.49706264</v>
      </c>
      <c r="P177" s="131">
        <v>30.548075990000001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31">
        <v>44250.540159850003</v>
      </c>
      <c r="C178" s="32">
        <v>100.80585912000001</v>
      </c>
      <c r="D178" s="131">
        <v>58.400802059999997</v>
      </c>
      <c r="E178" s="131">
        <v>42.405057060000004</v>
      </c>
      <c r="F178" s="131">
        <v>208.67073253000001</v>
      </c>
      <c r="G178" s="131">
        <v>150.81650913999999</v>
      </c>
      <c r="H178" s="131">
        <v>57.854223390000001</v>
      </c>
      <c r="I178" s="131">
        <v>16544.593587019997</v>
      </c>
      <c r="J178" s="131">
        <v>1014.5110127199998</v>
      </c>
      <c r="K178" s="131">
        <v>15530.082574299999</v>
      </c>
      <c r="L178" s="131">
        <v>27396.469981179998</v>
      </c>
      <c r="M178" s="131">
        <v>27044.259182920003</v>
      </c>
      <c r="N178" s="131">
        <v>352.21079826000005</v>
      </c>
      <c r="O178" s="131">
        <v>6.9121917800000006</v>
      </c>
      <c r="P178" s="131">
        <v>29.07497854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31">
        <v>44486.427834059999</v>
      </c>
      <c r="C179" s="32">
        <v>105.41371113999999</v>
      </c>
      <c r="D179" s="131">
        <v>61.964307880000007</v>
      </c>
      <c r="E179" s="131">
        <v>43.449403259999997</v>
      </c>
      <c r="F179" s="131">
        <v>126.81592379999999</v>
      </c>
      <c r="G179" s="131">
        <v>85.828690080000001</v>
      </c>
      <c r="H179" s="131">
        <v>40.987233719999999</v>
      </c>
      <c r="I179" s="131">
        <v>16655.212060990001</v>
      </c>
      <c r="J179" s="131">
        <v>894.44915184000001</v>
      </c>
      <c r="K179" s="131">
        <v>15760.762909150002</v>
      </c>
      <c r="L179" s="131">
        <v>27598.98613813</v>
      </c>
      <c r="M179" s="131">
        <v>27242.143442330002</v>
      </c>
      <c r="N179" s="131">
        <v>356.8426958</v>
      </c>
      <c r="O179" s="131">
        <v>1.6473144799999999</v>
      </c>
      <c r="P179" s="131">
        <v>34.03692874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31">
        <v>45280.2571933</v>
      </c>
      <c r="C180" s="32">
        <v>99.37559684</v>
      </c>
      <c r="D180" s="131">
        <v>63.458982419999998</v>
      </c>
      <c r="E180" s="131">
        <v>35.916614420000002</v>
      </c>
      <c r="F180" s="131">
        <v>118.07011521999999</v>
      </c>
      <c r="G180" s="131">
        <v>70.209068040000005</v>
      </c>
      <c r="H180" s="131">
        <v>47.86104718</v>
      </c>
      <c r="I180" s="131">
        <v>17134.2818539</v>
      </c>
      <c r="J180" s="131">
        <v>1272.0524401099999</v>
      </c>
      <c r="K180" s="131">
        <v>15862.229413789999</v>
      </c>
      <c r="L180" s="131">
        <v>27928.529627339998</v>
      </c>
      <c r="M180" s="131">
        <v>27547.540832409999</v>
      </c>
      <c r="N180" s="131">
        <v>380.98879492999993</v>
      </c>
      <c r="O180" s="131">
        <v>2.8253399899999998</v>
      </c>
      <c r="P180" s="131">
        <v>30.757647419999998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31">
        <v>44695.822795569999</v>
      </c>
      <c r="C181" s="32">
        <v>99.730683540000001</v>
      </c>
      <c r="D181" s="131">
        <v>63.923097959999993</v>
      </c>
      <c r="E181" s="131">
        <v>35.807585580000001</v>
      </c>
      <c r="F181" s="131">
        <v>109.72517603999999</v>
      </c>
      <c r="G181" s="131">
        <v>65.374406539999995</v>
      </c>
      <c r="H181" s="131">
        <v>44.350769499999998</v>
      </c>
      <c r="I181" s="131">
        <v>16859.949338220002</v>
      </c>
      <c r="J181" s="131">
        <v>1346.4069515600004</v>
      </c>
      <c r="K181" s="131">
        <v>15513.542386659999</v>
      </c>
      <c r="L181" s="131">
        <v>27626.41759777</v>
      </c>
      <c r="M181" s="131">
        <v>27269.79420244</v>
      </c>
      <c r="N181" s="131">
        <v>356.62339533000005</v>
      </c>
      <c r="O181" s="131">
        <v>3.8523676500000001</v>
      </c>
      <c r="P181" s="131">
        <v>32.480187400000005</v>
      </c>
      <c r="Q181" s="32"/>
      <c r="R181" s="32"/>
      <c r="S181" s="32"/>
      <c r="T181" s="32"/>
      <c r="U181" s="32"/>
      <c r="V181" s="32"/>
    </row>
    <row r="182" spans="1:22">
      <c r="A182" s="9">
        <v>45748</v>
      </c>
      <c r="B182" s="131">
        <v>46296.714069180001</v>
      </c>
      <c r="C182" s="32">
        <v>77.93034806</v>
      </c>
      <c r="D182" s="131">
        <v>43.609413909999994</v>
      </c>
      <c r="E182" s="131">
        <v>34.320934149999999</v>
      </c>
      <c r="F182" s="131">
        <v>118.35576982000001</v>
      </c>
      <c r="G182" s="131">
        <v>77.382692800000001</v>
      </c>
      <c r="H182" s="131">
        <v>40.973077019999998</v>
      </c>
      <c r="I182" s="131">
        <v>17689.36697404</v>
      </c>
      <c r="J182" s="131">
        <v>1490.9496034500003</v>
      </c>
      <c r="K182" s="131">
        <v>16198.417370590001</v>
      </c>
      <c r="L182" s="131">
        <v>28411.06097726</v>
      </c>
      <c r="M182" s="131">
        <v>28040.189585099997</v>
      </c>
      <c r="N182" s="131">
        <v>370.87139215999997</v>
      </c>
      <c r="O182" s="131">
        <v>1.68254587</v>
      </c>
      <c r="P182" s="131">
        <v>33.244202079999994</v>
      </c>
      <c r="Q182" s="32"/>
      <c r="R182" s="32"/>
      <c r="S182" s="32"/>
      <c r="T182" s="32"/>
      <c r="U182" s="32"/>
      <c r="V182" s="32"/>
    </row>
    <row r="183" spans="1:22">
      <c r="A183" s="9">
        <v>45778</v>
      </c>
      <c r="B183" s="131">
        <v>47072.653209420001</v>
      </c>
      <c r="C183" s="32">
        <v>79.011554289999992</v>
      </c>
      <c r="D183" s="131">
        <v>39.361752859999996</v>
      </c>
      <c r="E183" s="131">
        <v>39.649801429999997</v>
      </c>
      <c r="F183" s="131">
        <v>111.740332</v>
      </c>
      <c r="G183" s="131">
        <v>75.922729739999994</v>
      </c>
      <c r="H183" s="131">
        <v>35.817602260000001</v>
      </c>
      <c r="I183" s="131">
        <v>18004.171341660003</v>
      </c>
      <c r="J183" s="131">
        <v>1439.5320343800001</v>
      </c>
      <c r="K183" s="131">
        <v>16564.639307279998</v>
      </c>
      <c r="L183" s="131">
        <v>28877.729981470002</v>
      </c>
      <c r="M183" s="131">
        <v>28480.487138460001</v>
      </c>
      <c r="N183" s="131">
        <v>397.24284301000006</v>
      </c>
      <c r="O183" s="131">
        <v>10.87981493</v>
      </c>
      <c r="P183" s="131">
        <v>33.652186299999997</v>
      </c>
      <c r="Q183" s="32"/>
      <c r="R183" s="32"/>
      <c r="S183" s="32"/>
      <c r="T183" s="32"/>
      <c r="U183" s="32"/>
      <c r="V183" s="32"/>
    </row>
    <row r="184" spans="1:22">
      <c r="A184" s="9">
        <v>45809</v>
      </c>
      <c r="B184" s="131">
        <v>47365.219876529998</v>
      </c>
      <c r="C184" s="32">
        <v>71.594835770000003</v>
      </c>
      <c r="D184" s="131">
        <v>40.958887580000003</v>
      </c>
      <c r="E184" s="131">
        <v>30.635948190000001</v>
      </c>
      <c r="F184" s="131">
        <v>118.74362712999999</v>
      </c>
      <c r="G184" s="131">
        <v>80.350251659999998</v>
      </c>
      <c r="H184" s="131">
        <v>38.393375470000002</v>
      </c>
      <c r="I184" s="131">
        <v>17779.63246601</v>
      </c>
      <c r="J184" s="131">
        <v>1468.0938579400001</v>
      </c>
      <c r="K184" s="131">
        <v>16311.538608070001</v>
      </c>
      <c r="L184" s="131">
        <v>29395.248947619995</v>
      </c>
      <c r="M184" s="131">
        <v>29009.540553939998</v>
      </c>
      <c r="N184" s="131">
        <v>385.70839368000003</v>
      </c>
      <c r="O184" s="131">
        <v>7.6639708199999994</v>
      </c>
      <c r="P184" s="131">
        <v>32.18689826</v>
      </c>
      <c r="Q184" s="32"/>
      <c r="R184" s="32"/>
      <c r="S184" s="32"/>
      <c r="T184" s="32"/>
      <c r="U184" s="32"/>
      <c r="V184" s="32"/>
    </row>
    <row r="185" spans="1:22">
      <c r="A185" s="9">
        <v>45839</v>
      </c>
      <c r="B185" s="131">
        <v>47362.112903169997</v>
      </c>
      <c r="C185" s="32">
        <v>65.922512100000006</v>
      </c>
      <c r="D185" s="131">
        <v>31.09403279</v>
      </c>
      <c r="E185" s="131">
        <v>34.828479309999999</v>
      </c>
      <c r="F185" s="131">
        <v>116.14191176</v>
      </c>
      <c r="G185" s="131">
        <v>81.49962081000001</v>
      </c>
      <c r="H185" s="131">
        <v>34.642290950000003</v>
      </c>
      <c r="I185" s="131">
        <v>17758.835550600001</v>
      </c>
      <c r="J185" s="131">
        <v>1569.0368095199997</v>
      </c>
      <c r="K185" s="131">
        <v>16189.798741080001</v>
      </c>
      <c r="L185" s="131">
        <v>29421.212928709996</v>
      </c>
      <c r="M185" s="131">
        <v>29027.415411119997</v>
      </c>
      <c r="N185" s="131">
        <v>393.79751758999998</v>
      </c>
      <c r="O185" s="131">
        <v>2.4091001800000003</v>
      </c>
      <c r="P185" s="131">
        <v>32.09122584</v>
      </c>
      <c r="Q185" s="32"/>
      <c r="R185" s="32"/>
      <c r="S185" s="32"/>
      <c r="T185" s="32"/>
      <c r="U185" s="32"/>
      <c r="V185" s="32"/>
    </row>
    <row r="186" spans="1:22">
      <c r="A186" s="9">
        <v>45870</v>
      </c>
      <c r="B186" s="131">
        <v>47106.030420889998</v>
      </c>
      <c r="C186" s="32">
        <v>64.817701189999994</v>
      </c>
      <c r="D186" s="131">
        <v>37.111939630000002</v>
      </c>
      <c r="E186" s="131">
        <v>27.705761559999999</v>
      </c>
      <c r="F186" s="131">
        <v>116.10499708</v>
      </c>
      <c r="G186" s="131">
        <v>80.486535340000003</v>
      </c>
      <c r="H186" s="131">
        <v>35.618461740000001</v>
      </c>
      <c r="I186" s="131">
        <v>16888.286637149999</v>
      </c>
      <c r="J186" s="131">
        <v>1556.03863054</v>
      </c>
      <c r="K186" s="131">
        <v>15332.248006610002</v>
      </c>
      <c r="L186" s="131">
        <v>30036.821085469997</v>
      </c>
      <c r="M186" s="131">
        <v>29643.035260330002</v>
      </c>
      <c r="N186" s="131">
        <v>393.78582513999999</v>
      </c>
      <c r="O186" s="131">
        <v>2.0159721799999999</v>
      </c>
      <c r="P186" s="131">
        <v>31.587004389999997</v>
      </c>
      <c r="Q186" s="32"/>
      <c r="R186" s="32"/>
      <c r="S186" s="32"/>
      <c r="T186" s="32"/>
      <c r="U186" s="32"/>
      <c r="V186" s="32"/>
    </row>
    <row r="187" spans="1:22">
      <c r="A187" s="9">
        <v>45901</v>
      </c>
      <c r="B187" s="131">
        <v>48185.694576419999</v>
      </c>
      <c r="C187" s="32">
        <v>88.717497199999983</v>
      </c>
      <c r="D187" s="131">
        <v>40.076087680000001</v>
      </c>
      <c r="E187" s="131">
        <v>48.641409519999996</v>
      </c>
      <c r="F187" s="131">
        <v>122.04261882</v>
      </c>
      <c r="G187" s="131">
        <v>85.054345369999993</v>
      </c>
      <c r="H187" s="131">
        <v>36.988273450000001</v>
      </c>
      <c r="I187" s="131">
        <v>17348.14435662</v>
      </c>
      <c r="J187" s="131">
        <v>1542.0172964699998</v>
      </c>
      <c r="K187" s="131">
        <v>15806.12706015</v>
      </c>
      <c r="L187" s="131">
        <v>30626.79010378</v>
      </c>
      <c r="M187" s="131">
        <v>30221.12384547</v>
      </c>
      <c r="N187" s="131">
        <v>405.66625831000005</v>
      </c>
      <c r="O187" s="131">
        <v>1.8342448099999999</v>
      </c>
      <c r="P187" s="131">
        <v>31.90586648</v>
      </c>
      <c r="Q187" s="32"/>
      <c r="R187" s="32"/>
      <c r="S187" s="32"/>
      <c r="T187" s="32"/>
      <c r="U187" s="32"/>
      <c r="V187" s="32"/>
    </row>
    <row r="188" spans="1:22">
      <c r="A188" s="9">
        <v>45931</v>
      </c>
      <c r="B188" s="131">
        <v>48601.941525850001</v>
      </c>
      <c r="C188" s="32">
        <v>88.178677149999999</v>
      </c>
      <c r="D188" s="131">
        <v>41.372700449999996</v>
      </c>
      <c r="E188" s="131">
        <v>46.805976700000002</v>
      </c>
      <c r="F188" s="131">
        <v>118.92549735</v>
      </c>
      <c r="G188" s="131">
        <v>85.060605790000011</v>
      </c>
      <c r="H188" s="131">
        <v>33.864891560000004</v>
      </c>
      <c r="I188" s="131">
        <v>17500.605523170001</v>
      </c>
      <c r="J188" s="131">
        <v>1493.3550314199999</v>
      </c>
      <c r="K188" s="131">
        <v>16007.250491750001</v>
      </c>
      <c r="L188" s="131">
        <v>30894.23182818</v>
      </c>
      <c r="M188" s="131">
        <v>30507.118584870001</v>
      </c>
      <c r="N188" s="131">
        <v>387.11324330999997</v>
      </c>
      <c r="O188" s="131">
        <v>3.4219768899999998</v>
      </c>
      <c r="P188" s="131">
        <v>31.62522156</v>
      </c>
      <c r="Q188" s="32"/>
      <c r="R188" s="32"/>
      <c r="S188" s="32"/>
      <c r="T188" s="32"/>
      <c r="U188" s="32"/>
      <c r="V188" s="32"/>
    </row>
    <row r="189" spans="1:22">
      <c r="A189" s="9">
        <v>45962</v>
      </c>
      <c r="B189" s="131">
        <v>48811.402204689999</v>
      </c>
      <c r="C189" s="32">
        <v>98.037244569999999</v>
      </c>
      <c r="D189" s="131">
        <v>50.430926679999999</v>
      </c>
      <c r="E189" s="131">
        <v>47.60631789</v>
      </c>
      <c r="F189" s="131">
        <v>121.76395694</v>
      </c>
      <c r="G189" s="131">
        <v>88.426148060000003</v>
      </c>
      <c r="H189" s="131">
        <v>33.337808879999997</v>
      </c>
      <c r="I189" s="131">
        <v>17275.84149613</v>
      </c>
      <c r="J189" s="131">
        <v>1428.7294240900001</v>
      </c>
      <c r="K189" s="131">
        <v>15847.112072039999</v>
      </c>
      <c r="L189" s="131">
        <v>31315.759507049999</v>
      </c>
      <c r="M189" s="131">
        <v>30913.37196954</v>
      </c>
      <c r="N189" s="131">
        <v>402.38753750999996</v>
      </c>
      <c r="O189" s="131">
        <v>1.77017208</v>
      </c>
      <c r="P189" s="131">
        <v>30.355042430000001</v>
      </c>
      <c r="Q189" s="32"/>
      <c r="R189" s="32"/>
      <c r="S189" s="32"/>
      <c r="T189" s="32"/>
      <c r="U189" s="32"/>
      <c r="V189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2016-06-24T12:49:37Z</cp:lastPrinted>
  <dcterms:created xsi:type="dcterms:W3CDTF">2015-11-02T12:52:14Z</dcterms:created>
  <dcterms:modified xsi:type="dcterms:W3CDTF">2025-12-25T12:57:27Z</dcterms:modified>
</cp:coreProperties>
</file>