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F189" i="24"/>
  <c r="E189" i="24"/>
  <c r="J189" i="24"/>
  <c r="H189" i="24" s="1"/>
  <c r="G189" i="24"/>
  <c r="C189" i="24"/>
  <c r="P189" i="4"/>
  <c r="N189" i="4" s="1"/>
  <c r="G189" i="4"/>
  <c r="J189" i="4"/>
  <c r="D189" i="4" s="1"/>
  <c r="C189" i="4"/>
  <c r="E189" i="4"/>
  <c r="C189" i="23"/>
  <c r="E189" i="23"/>
  <c r="D189" i="23"/>
  <c r="E189" i="5"/>
  <c r="D189" i="5"/>
  <c r="C189" i="5"/>
  <c r="D189" i="24" l="1"/>
  <c r="F189" i="4"/>
  <c r="H189" i="4"/>
  <c r="P188" i="24"/>
  <c r="N188" i="24" s="1"/>
  <c r="J188" i="24"/>
  <c r="G188" i="24"/>
  <c r="E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H188" i="24"/>
  <c r="F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N187" i="24" l="1"/>
  <c r="H187" i="24"/>
  <c r="D187" i="24"/>
  <c r="E187" i="24"/>
  <c r="F187" i="4"/>
  <c r="D187" i="4"/>
  <c r="P186" i="24"/>
  <c r="N186" i="24" s="1"/>
  <c r="G186" i="24"/>
  <c r="J186" i="24"/>
  <c r="C186" i="24"/>
  <c r="E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P185" i="24" l="1"/>
  <c r="N185" i="24" s="1"/>
  <c r="J185" i="24"/>
  <c r="H185" i="24" s="1"/>
  <c r="J185" i="4"/>
  <c r="H185" i="4" s="1"/>
  <c r="D185" i="24"/>
  <c r="F185" i="24"/>
  <c r="F185" i="4"/>
  <c r="P184" i="24"/>
  <c r="N184" i="24" s="1"/>
  <c r="G184" i="24"/>
  <c r="E184" i="24"/>
  <c r="C184" i="24"/>
  <c r="G184" i="4"/>
  <c r="E184" i="4"/>
  <c r="C184" i="4"/>
  <c r="E184" i="23"/>
  <c r="D184" i="23"/>
  <c r="C184" i="23"/>
  <c r="E184" i="5"/>
  <c r="D184" i="5"/>
  <c r="C184" i="5"/>
  <c r="D185" i="4" l="1"/>
  <c r="P184" i="4"/>
  <c r="N184" i="4" s="1"/>
  <c r="J184" i="24"/>
  <c r="D184" i="24" s="1"/>
  <c r="J184" i="4"/>
  <c r="D184" i="4" s="1"/>
  <c r="F184" i="24"/>
  <c r="F184" i="4"/>
  <c r="P183" i="24"/>
  <c r="N183" i="24" s="1"/>
  <c r="G183" i="24"/>
  <c r="F183" i="24"/>
  <c r="E183" i="24"/>
  <c r="C183" i="24"/>
  <c r="P183" i="4"/>
  <c r="N183" i="4" s="1"/>
  <c r="G183" i="4"/>
  <c r="C183" i="4"/>
  <c r="E183" i="4"/>
  <c r="E183" i="23"/>
  <c r="D183" i="23"/>
  <c r="C183" i="23"/>
  <c r="E183" i="5"/>
  <c r="D183" i="5"/>
  <c r="C183" i="5"/>
  <c r="H184" i="24" l="1"/>
  <c r="H184" i="4"/>
  <c r="J183" i="24"/>
  <c r="H183" i="24" s="1"/>
  <c r="J183" i="4"/>
  <c r="H183" i="4" s="1"/>
  <c r="D183" i="24"/>
  <c r="F183" i="4"/>
  <c r="P182" i="24"/>
  <c r="N182" i="24" s="1"/>
  <c r="G182" i="24"/>
  <c r="E182" i="24"/>
  <c r="C182" i="24"/>
  <c r="G182" i="4"/>
  <c r="P182" i="4"/>
  <c r="N182" i="4" s="1"/>
  <c r="E182" i="4"/>
  <c r="J182" i="4"/>
  <c r="H182" i="4" s="1"/>
  <c r="F182" i="4"/>
  <c r="C182" i="4"/>
  <c r="D182" i="23"/>
  <c r="C182" i="23"/>
  <c r="E182" i="5"/>
  <c r="D182" i="5"/>
  <c r="C182" i="5"/>
  <c r="D183" i="4" l="1"/>
  <c r="E182" i="23"/>
  <c r="J182" i="24"/>
  <c r="D182" i="24" s="1"/>
  <c r="H182" i="24"/>
  <c r="F182" i="24"/>
  <c r="D182" i="4"/>
  <c r="G181" i="24" l="1"/>
  <c r="C181" i="24"/>
  <c r="E181" i="24"/>
  <c r="P181" i="4"/>
  <c r="E181" i="4"/>
  <c r="J181" i="4"/>
  <c r="H181" i="4" s="1"/>
  <c r="G181" i="4"/>
  <c r="F181" i="4"/>
  <c r="C181" i="4"/>
  <c r="C181" i="23"/>
  <c r="E181" i="23"/>
  <c r="D181" i="23"/>
  <c r="E181" i="5"/>
  <c r="D181" i="5"/>
  <c r="C181" i="5"/>
  <c r="P181" i="24" l="1"/>
  <c r="N181" i="24" s="1"/>
  <c r="N181" i="4"/>
  <c r="J181" i="24"/>
  <c r="D181" i="24" s="1"/>
  <c r="H181" i="24"/>
  <c r="F181" i="24"/>
  <c r="D181" i="4"/>
  <c r="P180" i="24" l="1"/>
  <c r="N180" i="24" s="1"/>
  <c r="E180" i="24"/>
  <c r="J180" i="24"/>
  <c r="H180" i="24" s="1"/>
  <c r="G180" i="24"/>
  <c r="C180" i="24"/>
  <c r="P180" i="4"/>
  <c r="F180" i="4"/>
  <c r="J180" i="4"/>
  <c r="G180" i="4"/>
  <c r="E180" i="23"/>
  <c r="D180" i="23"/>
  <c r="C180" i="23"/>
  <c r="E180" i="5"/>
  <c r="D180" i="5"/>
  <c r="C180" i="5"/>
  <c r="F180" i="24" l="1"/>
  <c r="D180" i="24"/>
  <c r="N180" i="4"/>
  <c r="H180" i="4"/>
  <c r="D180" i="4"/>
  <c r="C180" i="4"/>
  <c r="E180" i="4"/>
  <c r="P179" i="24"/>
  <c r="F179" i="24"/>
  <c r="J179" i="24"/>
  <c r="G179" i="24"/>
  <c r="C179" i="24"/>
  <c r="P179" i="4"/>
  <c r="J179" i="4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N179" i="4"/>
  <c r="H179" i="4"/>
  <c r="D179" i="4"/>
  <c r="E179" i="4"/>
  <c r="P178" i="24"/>
  <c r="N178" i="24" s="1"/>
  <c r="J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P176" i="24"/>
  <c r="G176" i="24"/>
  <c r="F176" i="24"/>
  <c r="C176" i="24"/>
  <c r="P176" i="4"/>
  <c r="N176" i="4" s="1"/>
  <c r="G176" i="4"/>
  <c r="E176" i="4"/>
  <c r="C176" i="4"/>
  <c r="D176" i="23"/>
  <c r="C176" i="23"/>
  <c r="E176" i="5"/>
  <c r="D176" i="5"/>
  <c r="C176" i="5"/>
  <c r="E176" i="23" l="1"/>
  <c r="J176" i="24"/>
  <c r="H176" i="24" s="1"/>
  <c r="J176" i="4"/>
  <c r="D176" i="4" s="1"/>
  <c r="N176" i="24"/>
  <c r="E176" i="24"/>
  <c r="F176" i="4"/>
  <c r="P175" i="24"/>
  <c r="J175" i="24"/>
  <c r="G175" i="24"/>
  <c r="F175" i="24"/>
  <c r="C175" i="24"/>
  <c r="E175" i="4"/>
  <c r="G175" i="4"/>
  <c r="F175" i="4"/>
  <c r="C175" i="4"/>
  <c r="E175" i="23"/>
  <c r="D175" i="23"/>
  <c r="C175" i="23"/>
  <c r="C175" i="5"/>
  <c r="E175" i="5"/>
  <c r="D175" i="5"/>
  <c r="H176" i="4" l="1"/>
  <c r="D176" i="24"/>
  <c r="P175" i="4"/>
  <c r="N175" i="4" s="1"/>
  <c r="J175" i="4"/>
  <c r="H175" i="4" s="1"/>
  <c r="N175" i="24"/>
  <c r="H175" i="24"/>
  <c r="D175" i="24"/>
  <c r="E175" i="24"/>
  <c r="F174" i="24"/>
  <c r="G174" i="24"/>
  <c r="C174" i="24"/>
  <c r="G174" i="4"/>
  <c r="E174" i="4"/>
  <c r="C174" i="4"/>
  <c r="F174" i="4"/>
  <c r="C174" i="23"/>
  <c r="E174" i="23"/>
  <c r="E174" i="5"/>
  <c r="D174" i="5"/>
  <c r="D175" i="4" l="1"/>
  <c r="D174" i="23"/>
  <c r="C174" i="5"/>
  <c r="J174" i="24"/>
  <c r="H174" i="24" s="1"/>
  <c r="P174" i="24"/>
  <c r="N174" i="24" s="1"/>
  <c r="J174" i="4"/>
  <c r="H174" i="4" s="1"/>
  <c r="E174" i="24"/>
  <c r="P174" i="4"/>
  <c r="N174" i="4" s="1"/>
  <c r="C173" i="24"/>
  <c r="E173" i="24"/>
  <c r="P173" i="4"/>
  <c r="N173" i="4" s="1"/>
  <c r="E173" i="4"/>
  <c r="C173" i="4"/>
  <c r="G173" i="4"/>
  <c r="E173" i="23"/>
  <c r="C173" i="23"/>
  <c r="E173" i="5"/>
  <c r="D173" i="5"/>
  <c r="C173" i="5"/>
  <c r="D174" i="24" l="1"/>
  <c r="D173" i="23"/>
  <c r="P173" i="24"/>
  <c r="N173" i="24" s="1"/>
  <c r="D174" i="4"/>
  <c r="J173" i="24"/>
  <c r="J173" i="4"/>
  <c r="H173" i="4" s="1"/>
  <c r="G173" i="24"/>
  <c r="F173" i="24"/>
  <c r="F173" i="4"/>
  <c r="G172" i="24"/>
  <c r="E172" i="24"/>
  <c r="C172" i="24"/>
  <c r="P172" i="4"/>
  <c r="N172" i="4" s="1"/>
  <c r="E172" i="4"/>
  <c r="C172" i="4"/>
  <c r="E172" i="23"/>
  <c r="D172" i="23"/>
  <c r="C172" i="23"/>
  <c r="E172" i="5"/>
  <c r="D172" i="5"/>
  <c r="C172" i="5"/>
  <c r="D173" i="24" l="1"/>
  <c r="G172" i="4"/>
  <c r="P172" i="24"/>
  <c r="N172" i="24" s="1"/>
  <c r="H173" i="24"/>
  <c r="J172" i="4"/>
  <c r="H172" i="4" s="1"/>
  <c r="D173" i="4"/>
  <c r="J172" i="24"/>
  <c r="D172" i="24" s="1"/>
  <c r="F172" i="24"/>
  <c r="F172" i="4"/>
  <c r="F171" i="24"/>
  <c r="C171" i="24"/>
  <c r="G171" i="24"/>
  <c r="C171" i="4"/>
  <c r="G171" i="4"/>
  <c r="E171" i="4"/>
  <c r="E171" i="23"/>
  <c r="D171" i="23"/>
  <c r="C171" i="23"/>
  <c r="E171" i="5"/>
  <c r="D171" i="5"/>
  <c r="C171" i="5"/>
  <c r="D172" i="4" l="1"/>
  <c r="P171" i="4"/>
  <c r="N171" i="4" s="1"/>
  <c r="J171" i="4"/>
  <c r="H171" i="4" s="1"/>
  <c r="H172" i="24"/>
  <c r="J171" i="24"/>
  <c r="H171" i="24" s="1"/>
  <c r="P171" i="24"/>
  <c r="E171" i="24"/>
  <c r="F171" i="4"/>
  <c r="E170" i="24"/>
  <c r="C170" i="24"/>
  <c r="F170" i="4"/>
  <c r="E170" i="4"/>
  <c r="C170" i="4"/>
  <c r="G170" i="4"/>
  <c r="E170" i="23"/>
  <c r="C170" i="23"/>
  <c r="D170" i="5"/>
  <c r="E170" i="5"/>
  <c r="C170" i="5"/>
  <c r="D171" i="4" l="1"/>
  <c r="J170" i="24"/>
  <c r="H170" i="24" s="1"/>
  <c r="P170" i="24"/>
  <c r="N170" i="24" s="1"/>
  <c r="D170" i="23"/>
  <c r="F170" i="24"/>
  <c r="D171" i="24"/>
  <c r="P170" i="4"/>
  <c r="N170" i="4" s="1"/>
  <c r="J170" i="4"/>
  <c r="H170" i="4" s="1"/>
  <c r="N171" i="24"/>
  <c r="G170" i="24"/>
  <c r="F169" i="24"/>
  <c r="C169" i="24"/>
  <c r="P169" i="4"/>
  <c r="N169" i="4" s="1"/>
  <c r="G169" i="4"/>
  <c r="E169" i="4"/>
  <c r="C169" i="4"/>
  <c r="C169" i="23"/>
  <c r="E169" i="23"/>
  <c r="E169" i="5"/>
  <c r="D169" i="5"/>
  <c r="C169" i="5"/>
  <c r="D170" i="24" l="1"/>
  <c r="D170" i="4"/>
  <c r="J169" i="4"/>
  <c r="D169" i="4" s="1"/>
  <c r="D169" i="23"/>
  <c r="J169" i="24"/>
  <c r="H169" i="24" s="1"/>
  <c r="G169" i="24"/>
  <c r="P169" i="24"/>
  <c r="N169" i="24" s="1"/>
  <c r="E169" i="24"/>
  <c r="F169" i="4"/>
  <c r="E168" i="24"/>
  <c r="C168" i="24"/>
  <c r="P168" i="4"/>
  <c r="N168" i="4" s="1"/>
  <c r="F168" i="4"/>
  <c r="E168" i="4"/>
  <c r="D168" i="23"/>
  <c r="C168" i="23"/>
  <c r="C168" i="5"/>
  <c r="E168" i="5"/>
  <c r="D168" i="5"/>
  <c r="H169" i="4" l="1"/>
  <c r="P168" i="24"/>
  <c r="N168" i="24" s="1"/>
  <c r="E168" i="23"/>
  <c r="J168" i="4"/>
  <c r="H168" i="4" s="1"/>
  <c r="G168" i="24"/>
  <c r="C168" i="4"/>
  <c r="G168" i="4"/>
  <c r="J168" i="24"/>
  <c r="H168" i="24" s="1"/>
  <c r="D169" i="24"/>
  <c r="F168" i="24"/>
  <c r="E167" i="24"/>
  <c r="C167" i="24"/>
  <c r="G167" i="24"/>
  <c r="F167" i="24"/>
  <c r="P167" i="4"/>
  <c r="F167" i="4"/>
  <c r="E167" i="4"/>
  <c r="C167" i="4"/>
  <c r="G167" i="4"/>
  <c r="D167" i="23"/>
  <c r="C167" i="23"/>
  <c r="E167" i="5"/>
  <c r="D167" i="5"/>
  <c r="C167" i="5"/>
  <c r="D168" i="4" l="1"/>
  <c r="E167" i="23"/>
  <c r="N167" i="4"/>
  <c r="D168" i="24"/>
  <c r="J167" i="4"/>
  <c r="H167" i="4" s="1"/>
  <c r="J167" i="24"/>
  <c r="H167" i="24" s="1"/>
  <c r="P167" i="24"/>
  <c r="N167" i="24" s="1"/>
  <c r="F166" i="24"/>
  <c r="G166" i="24"/>
  <c r="C166" i="24"/>
  <c r="P166" i="4"/>
  <c r="N166" i="4" s="1"/>
  <c r="F166" i="4"/>
  <c r="G166" i="4"/>
  <c r="C166" i="4"/>
  <c r="E166" i="23"/>
  <c r="D166" i="23"/>
  <c r="C166" i="5"/>
  <c r="D166" i="5"/>
  <c r="D167" i="4" l="1"/>
  <c r="E166" i="5"/>
  <c r="C166" i="23"/>
  <c r="J166" i="4"/>
  <c r="H166" i="4" s="1"/>
  <c r="D167" i="24"/>
  <c r="E166" i="4"/>
  <c r="J166" i="24"/>
  <c r="H166" i="24" s="1"/>
  <c r="P166" i="24"/>
  <c r="N166" i="24" s="1"/>
  <c r="E166" i="24"/>
  <c r="G165" i="24"/>
  <c r="P165" i="24"/>
  <c r="N165" i="24" s="1"/>
  <c r="F165" i="24"/>
  <c r="C165" i="24"/>
  <c r="P165" i="4"/>
  <c r="N165" i="4" s="1"/>
  <c r="F165" i="4"/>
  <c r="C165" i="4"/>
  <c r="G165" i="4"/>
  <c r="D165" i="23"/>
  <c r="C165" i="23"/>
  <c r="D165" i="5"/>
  <c r="E165" i="5"/>
  <c r="C165" i="5"/>
  <c r="E165" i="23" l="1"/>
  <c r="D166" i="4"/>
  <c r="E165" i="24"/>
  <c r="D166" i="24"/>
  <c r="J165" i="4"/>
  <c r="H165" i="4" s="1"/>
  <c r="E165" i="4"/>
  <c r="J165" i="24"/>
  <c r="H165" i="24" s="1"/>
  <c r="P164" i="24"/>
  <c r="N164" i="24" s="1"/>
  <c r="E164" i="24"/>
  <c r="C164" i="24"/>
  <c r="P164" i="4"/>
  <c r="N164" i="4" s="1"/>
  <c r="E164" i="4"/>
  <c r="C164" i="4"/>
  <c r="F164" i="4"/>
  <c r="E164" i="23"/>
  <c r="D164" i="23"/>
  <c r="C164" i="23"/>
  <c r="E164" i="5"/>
  <c r="D164" i="5"/>
  <c r="C164" i="5"/>
  <c r="G164" i="24" l="1"/>
  <c r="G164" i="4"/>
  <c r="F164" i="24"/>
  <c r="D165" i="4"/>
  <c r="D165" i="24"/>
  <c r="J164" i="4"/>
  <c r="H164" i="4" s="1"/>
  <c r="J164" i="24"/>
  <c r="P163" i="24"/>
  <c r="N163" i="24" s="1"/>
  <c r="E163" i="24"/>
  <c r="C163" i="24"/>
  <c r="P163" i="4"/>
  <c r="E163" i="4"/>
  <c r="C163" i="4"/>
  <c r="C163" i="23"/>
  <c r="E163" i="23"/>
  <c r="D163" i="23"/>
  <c r="E163" i="5"/>
  <c r="C163" i="5"/>
  <c r="N163" i="4" l="1"/>
  <c r="D163" i="5"/>
  <c r="G163" i="4"/>
  <c r="J163" i="24"/>
  <c r="D163" i="24" s="1"/>
  <c r="J163" i="4"/>
  <c r="H163" i="4" s="1"/>
  <c r="G163" i="24"/>
  <c r="D164" i="4"/>
  <c r="D164" i="24"/>
  <c r="H164" i="24"/>
  <c r="F163" i="24"/>
  <c r="D163" i="4"/>
  <c r="F163" i="4"/>
  <c r="E162" i="24"/>
  <c r="G162" i="24"/>
  <c r="F162" i="24"/>
  <c r="C162" i="24"/>
  <c r="F162" i="4"/>
  <c r="E162" i="4"/>
  <c r="C162" i="4"/>
  <c r="G162" i="4"/>
  <c r="E162" i="23"/>
  <c r="D162" i="23"/>
  <c r="C162" i="23"/>
  <c r="E162" i="5"/>
  <c r="D162" i="5"/>
  <c r="C162" i="5"/>
  <c r="P162" i="4" l="1"/>
  <c r="N162" i="4" s="1"/>
  <c r="H163" i="24"/>
  <c r="J162" i="4"/>
  <c r="H162" i="4" s="1"/>
  <c r="J162" i="24"/>
  <c r="H162" i="24" s="1"/>
  <c r="P162" i="24"/>
  <c r="N162" i="24" s="1"/>
  <c r="F161" i="24"/>
  <c r="E161" i="24"/>
  <c r="C161" i="24"/>
  <c r="G161" i="24"/>
  <c r="J161" i="4"/>
  <c r="H161" i="4" s="1"/>
  <c r="E161" i="4"/>
  <c r="C161" i="4"/>
  <c r="F161" i="4"/>
  <c r="E161" i="23"/>
  <c r="D161" i="23"/>
  <c r="C161" i="23"/>
  <c r="E161" i="5"/>
  <c r="D161" i="5"/>
  <c r="C161" i="5"/>
  <c r="D162" i="4" l="1"/>
  <c r="P161" i="24"/>
  <c r="N161" i="24" s="1"/>
  <c r="P161" i="4"/>
  <c r="N161" i="4" s="1"/>
  <c r="J161" i="24"/>
  <c r="H161" i="24" s="1"/>
  <c r="D162" i="24"/>
  <c r="G161" i="4"/>
  <c r="F160" i="24"/>
  <c r="E160" i="24"/>
  <c r="C160" i="24"/>
  <c r="G160" i="4"/>
  <c r="J160" i="4"/>
  <c r="H160" i="4" s="1"/>
  <c r="E160" i="4"/>
  <c r="C160" i="4"/>
  <c r="F160" i="4"/>
  <c r="E160" i="23"/>
  <c r="D160" i="23"/>
  <c r="C160" i="23"/>
  <c r="E160" i="5"/>
  <c r="D160" i="5"/>
  <c r="C160" i="5"/>
  <c r="D161" i="4" l="1"/>
  <c r="J160" i="24"/>
  <c r="H160" i="24" s="1"/>
  <c r="P160" i="4"/>
  <c r="N160" i="4" s="1"/>
  <c r="G160" i="24"/>
  <c r="P160" i="24"/>
  <c r="N160" i="24" s="1"/>
  <c r="D161" i="24"/>
  <c r="F159" i="24"/>
  <c r="C159" i="24"/>
  <c r="F159" i="4"/>
  <c r="C159" i="4"/>
  <c r="G159" i="4"/>
  <c r="C159" i="23"/>
  <c r="D159" i="23"/>
  <c r="E159" i="5"/>
  <c r="D159" i="5"/>
  <c r="C159" i="5"/>
  <c r="D160" i="4" l="1"/>
  <c r="E159" i="23"/>
  <c r="J159" i="4"/>
  <c r="H159" i="4" s="1"/>
  <c r="P159" i="24"/>
  <c r="N159" i="24" s="1"/>
  <c r="D160" i="24"/>
  <c r="P159" i="4"/>
  <c r="N159" i="4" s="1"/>
  <c r="J159" i="24"/>
  <c r="G159" i="24"/>
  <c r="E159" i="24"/>
  <c r="E159" i="4"/>
  <c r="G158" i="24"/>
  <c r="E158" i="24"/>
  <c r="C158" i="24"/>
  <c r="E158" i="4"/>
  <c r="C158" i="4"/>
  <c r="G158" i="4"/>
  <c r="D158" i="23"/>
  <c r="C158" i="23"/>
  <c r="E158" i="23"/>
  <c r="C158" i="5"/>
  <c r="E158" i="5"/>
  <c r="D158" i="5"/>
  <c r="D159" i="4" l="1"/>
  <c r="D159" i="24"/>
  <c r="P158" i="24"/>
  <c r="N158" i="24" s="1"/>
  <c r="P158" i="4"/>
  <c r="N158" i="4" s="1"/>
  <c r="J158" i="4"/>
  <c r="H158" i="4" s="1"/>
  <c r="H159" i="24"/>
  <c r="J158" i="24"/>
  <c r="F158" i="24"/>
  <c r="F158" i="4"/>
  <c r="G157" i="24"/>
  <c r="C157" i="24"/>
  <c r="P157" i="4"/>
  <c r="N157" i="4" s="1"/>
  <c r="G157" i="4"/>
  <c r="F157" i="4"/>
  <c r="C157" i="4"/>
  <c r="D157" i="23"/>
  <c r="E157" i="23"/>
  <c r="C157" i="23"/>
  <c r="E157" i="5"/>
  <c r="D157" i="5"/>
  <c r="D158" i="24" l="1"/>
  <c r="D158" i="4"/>
  <c r="E157" i="24"/>
  <c r="J157" i="24"/>
  <c r="H157" i="24" s="1"/>
  <c r="E157" i="4"/>
  <c r="H158" i="24"/>
  <c r="C157" i="5"/>
  <c r="P157" i="24"/>
  <c r="N157" i="24" s="1"/>
  <c r="F157" i="24"/>
  <c r="J157" i="4"/>
  <c r="C156" i="24"/>
  <c r="G156" i="24"/>
  <c r="E156" i="24"/>
  <c r="J156" i="24"/>
  <c r="H156" i="24" s="1"/>
  <c r="F156" i="24"/>
  <c r="E156" i="4"/>
  <c r="G156" i="4"/>
  <c r="F156" i="4"/>
  <c r="C156" i="4"/>
  <c r="D156" i="23"/>
  <c r="C156" i="23"/>
  <c r="E156" i="23"/>
  <c r="E156" i="5"/>
  <c r="D156" i="5"/>
  <c r="C156" i="5"/>
  <c r="D157" i="24" l="1"/>
  <c r="P156" i="24"/>
  <c r="N156" i="24" s="1"/>
  <c r="J156" i="4"/>
  <c r="H156" i="4" s="1"/>
  <c r="P156" i="4"/>
  <c r="N156" i="4" s="1"/>
  <c r="H157" i="4"/>
  <c r="D157" i="4"/>
  <c r="G155" i="24"/>
  <c r="P155" i="24"/>
  <c r="N155" i="24" s="1"/>
  <c r="C155" i="24"/>
  <c r="P155" i="4"/>
  <c r="C155" i="4"/>
  <c r="G155" i="4"/>
  <c r="E155" i="23"/>
  <c r="D155" i="23"/>
  <c r="C155" i="23"/>
  <c r="C155" i="5"/>
  <c r="E155" i="5"/>
  <c r="D155" i="5"/>
  <c r="N155" i="4" l="1"/>
  <c r="J155" i="4"/>
  <c r="D155" i="4" s="1"/>
  <c r="E155" i="24"/>
  <c r="D156" i="24"/>
  <c r="E155" i="4"/>
  <c r="D156" i="4"/>
  <c r="J155" i="24"/>
  <c r="D155" i="24" s="1"/>
  <c r="F155" i="24"/>
  <c r="F155" i="4"/>
  <c r="P154" i="24"/>
  <c r="N154" i="24" s="1"/>
  <c r="C154" i="24"/>
  <c r="G154" i="24"/>
  <c r="E154" i="24"/>
  <c r="E154" i="4"/>
  <c r="C154" i="4"/>
  <c r="E154" i="23"/>
  <c r="C154" i="23"/>
  <c r="D154" i="23"/>
  <c r="E154" i="5"/>
  <c r="D154" i="5"/>
  <c r="C154" i="5"/>
  <c r="H155" i="4" l="1"/>
  <c r="P154" i="4"/>
  <c r="N154" i="4" s="1"/>
  <c r="H155" i="24"/>
  <c r="J154" i="4"/>
  <c r="G154" i="4"/>
  <c r="J154" i="24"/>
  <c r="D154" i="24" s="1"/>
  <c r="F154" i="24"/>
  <c r="F154" i="4"/>
  <c r="F153" i="24"/>
  <c r="E153" i="24"/>
  <c r="C153" i="24"/>
  <c r="G153" i="24"/>
  <c r="E153" i="4"/>
  <c r="F153" i="4"/>
  <c r="C153" i="4"/>
  <c r="E153" i="23"/>
  <c r="D153" i="23"/>
  <c r="C153" i="23"/>
  <c r="E153" i="5"/>
  <c r="D153" i="5"/>
  <c r="C153" i="5"/>
  <c r="D154" i="4" l="1"/>
  <c r="H154" i="4"/>
  <c r="P153" i="4"/>
  <c r="N153" i="4" s="1"/>
  <c r="J153" i="4"/>
  <c r="H153" i="4" s="1"/>
  <c r="P153" i="24"/>
  <c r="N153" i="24" s="1"/>
  <c r="H154" i="24"/>
  <c r="G153" i="4"/>
  <c r="J153" i="24"/>
  <c r="H153" i="24" s="1"/>
  <c r="E152" i="24"/>
  <c r="C152" i="24"/>
  <c r="G152" i="24"/>
  <c r="F152" i="24"/>
  <c r="F152" i="4"/>
  <c r="G152" i="4"/>
  <c r="C152" i="4"/>
  <c r="E152" i="23"/>
  <c r="D152" i="23"/>
  <c r="C152" i="23"/>
  <c r="E152" i="5"/>
  <c r="D152" i="5"/>
  <c r="C152" i="5"/>
  <c r="D153" i="4" l="1"/>
  <c r="J152" i="4"/>
  <c r="H152" i="4" s="1"/>
  <c r="E152" i="4"/>
  <c r="P152" i="4"/>
  <c r="N152" i="4" s="1"/>
  <c r="J152" i="24"/>
  <c r="H152" i="24" s="1"/>
  <c r="D153" i="24"/>
  <c r="P152" i="24"/>
  <c r="N152" i="24" s="1"/>
  <c r="E151" i="24"/>
  <c r="C151" i="24"/>
  <c r="J151" i="4"/>
  <c r="H151" i="4" s="1"/>
  <c r="E151" i="4"/>
  <c r="C151" i="4"/>
  <c r="E151" i="23"/>
  <c r="D151" i="23"/>
  <c r="C151" i="23"/>
  <c r="E151" i="5"/>
  <c r="D151" i="5"/>
  <c r="C151" i="5"/>
  <c r="J151" i="24" l="1"/>
  <c r="H151" i="24" s="1"/>
  <c r="D152" i="24"/>
  <c r="P151" i="24"/>
  <c r="N151" i="24" s="1"/>
  <c r="G151" i="4"/>
  <c r="P151" i="4"/>
  <c r="N151" i="4" s="1"/>
  <c r="G151" i="24"/>
  <c r="D152" i="4"/>
  <c r="F151" i="24"/>
  <c r="F151" i="4"/>
  <c r="P150" i="24"/>
  <c r="N150" i="24" s="1"/>
  <c r="E150" i="24"/>
  <c r="C150" i="24"/>
  <c r="G150" i="24"/>
  <c r="E150" i="4"/>
  <c r="C150" i="4"/>
  <c r="E150" i="23"/>
  <c r="D150" i="23"/>
  <c r="C150" i="23"/>
  <c r="E150" i="5"/>
  <c r="D150" i="5"/>
  <c r="C150" i="5"/>
  <c r="P150" i="4" l="1"/>
  <c r="N150" i="4" s="1"/>
  <c r="D151" i="24"/>
  <c r="D151" i="4"/>
  <c r="J150" i="4"/>
  <c r="G150" i="4"/>
  <c r="J150" i="24"/>
  <c r="D150" i="24" s="1"/>
  <c r="F150" i="24"/>
  <c r="F150" i="4"/>
  <c r="P149" i="24"/>
  <c r="F149" i="24"/>
  <c r="E149" i="24"/>
  <c r="C149" i="24"/>
  <c r="G149" i="24"/>
  <c r="E149" i="4"/>
  <c r="C149" i="4"/>
  <c r="E149" i="23"/>
  <c r="D149" i="23"/>
  <c r="C149" i="23"/>
  <c r="E149" i="5"/>
  <c r="D149" i="5"/>
  <c r="C149" i="5"/>
  <c r="D150" i="4" l="1"/>
  <c r="P149" i="4"/>
  <c r="N149" i="4" s="1"/>
  <c r="H150" i="4"/>
  <c r="N149" i="24"/>
  <c r="H150" i="24"/>
  <c r="J149" i="4"/>
  <c r="D149" i="4" s="1"/>
  <c r="J149" i="24"/>
  <c r="H149" i="24" s="1"/>
  <c r="G149" i="4"/>
  <c r="F149" i="4"/>
  <c r="P148" i="24"/>
  <c r="N148" i="24" s="1"/>
  <c r="E148" i="24"/>
  <c r="C148" i="24"/>
  <c r="E148" i="4"/>
  <c r="C148" i="4"/>
  <c r="D148" i="23"/>
  <c r="E148" i="23"/>
  <c r="C148" i="23"/>
  <c r="E148" i="5"/>
  <c r="D148" i="5"/>
  <c r="C148" i="5"/>
  <c r="H149" i="4" l="1"/>
  <c r="P148" i="4"/>
  <c r="N148" i="4" s="1"/>
  <c r="J148" i="4"/>
  <c r="H148" i="4" s="1"/>
  <c r="G148" i="24"/>
  <c r="D149" i="24"/>
  <c r="G148" i="4"/>
  <c r="J148" i="24"/>
  <c r="H148" i="24" s="1"/>
  <c r="D148" i="24"/>
  <c r="F148" i="24"/>
  <c r="F148" i="4"/>
  <c r="F147" i="24"/>
  <c r="C147" i="24"/>
  <c r="F147" i="4"/>
  <c r="C147" i="4"/>
  <c r="E147" i="23"/>
  <c r="D147" i="23"/>
  <c r="C147" i="23"/>
  <c r="C147" i="5"/>
  <c r="D148" i="4" l="1"/>
  <c r="E147" i="5"/>
  <c r="D147" i="5"/>
  <c r="J147" i="4"/>
  <c r="P147" i="4"/>
  <c r="N147" i="4" s="1"/>
  <c r="P147" i="24"/>
  <c r="N147" i="24" s="1"/>
  <c r="G147" i="4"/>
  <c r="J147" i="24"/>
  <c r="H147" i="24" s="1"/>
  <c r="G147" i="24"/>
  <c r="E147" i="24"/>
  <c r="E147" i="4"/>
  <c r="F146" i="24"/>
  <c r="J146" i="24"/>
  <c r="C146" i="24"/>
  <c r="G146" i="24"/>
  <c r="G146" i="4"/>
  <c r="E146" i="4"/>
  <c r="C146" i="4"/>
  <c r="F146" i="4"/>
  <c r="E146" i="23"/>
  <c r="D146" i="23"/>
  <c r="C146" i="23"/>
  <c r="E146" i="5"/>
  <c r="D146" i="5"/>
  <c r="C146" i="5"/>
  <c r="P146" i="24" l="1"/>
  <c r="N146" i="24" s="1"/>
  <c r="D147" i="4"/>
  <c r="H147" i="4"/>
  <c r="D147" i="24"/>
  <c r="P146" i="4"/>
  <c r="N146" i="4" s="1"/>
  <c r="J146" i="4"/>
  <c r="H146" i="4" s="1"/>
  <c r="H146" i="24"/>
  <c r="D146" i="24"/>
  <c r="E146" i="24"/>
  <c r="G145" i="24"/>
  <c r="F145" i="24"/>
  <c r="E145" i="24"/>
  <c r="C145" i="24"/>
  <c r="E145" i="4"/>
  <c r="E145" i="23"/>
  <c r="D145" i="23"/>
  <c r="C145" i="23"/>
  <c r="D145" i="5"/>
  <c r="C145" i="5"/>
  <c r="D146" i="4" l="1"/>
  <c r="J145" i="4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C144" i="24"/>
  <c r="G144" i="24"/>
  <c r="F144" i="4"/>
  <c r="E144" i="4"/>
  <c r="C144" i="4"/>
  <c r="E144" i="23"/>
  <c r="C144" i="23"/>
  <c r="D144" i="5"/>
  <c r="E144" i="5"/>
  <c r="C144" i="5"/>
  <c r="E144" i="24" l="1"/>
  <c r="D145" i="4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C143" i="5"/>
  <c r="D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C138" i="23"/>
  <c r="E138" i="5"/>
  <c r="C138" i="5"/>
  <c r="D138" i="5"/>
  <c r="D138" i="23" l="1"/>
  <c r="D139" i="4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N129" i="24" s="1"/>
  <c r="P129" i="4"/>
  <c r="N129" i="4" s="1"/>
  <c r="J129" i="4"/>
  <c r="H129" i="4" s="1"/>
  <c r="J129" i="24"/>
  <c r="H129" i="24" s="1"/>
  <c r="D130" i="24"/>
  <c r="F129" i="24"/>
  <c r="E129" i="5"/>
  <c r="D130" i="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5"/>
  <c r="E126" i="5"/>
  <c r="D126" i="23" l="1"/>
  <c r="C126" i="5"/>
  <c r="G126" i="4"/>
  <c r="P126" i="4"/>
  <c r="N126" i="4" s="1"/>
  <c r="C126" i="23"/>
  <c r="P126" i="24"/>
  <c r="N126" i="24" s="1"/>
  <c r="D127" i="2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<sst xmlns="http://schemas.openxmlformats.org/spreadsheetml/2006/main" count="1914" uniqueCount="269">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</sst>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230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hidden="1" outlineLevel="1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 hidden="1" outlineLevel="1" collapsed="1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 hidden="1" outlineLevel="1" collapsed="1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 hidden="1" outlineLevel="1" collapsed="1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 hidden="1" outlineLevel="1" collapsed="1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 hidden="1" outlineLevel="1" collapsed="1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 hidden="1" outlineLevel="1" collapsed="1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 hidden="1" outlineLevel="1" collapsed="1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 hidden="1" outlineLevel="1" collapsed="1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 hidden="1" outlineLevel="1" collapsed="1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 hidden="1" outlineLevel="1" collapsed="1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 hidden="1" outlineLevel="1" collapsed="1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 hidden="1" outlineLevel="1" collapsed="1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  <row r="169" spans="1:24" ht="13.8" hidden="1" outlineLevel="1" collapsed="1">
      <c r="A169" s="16">
        <v>45352</v>
      </c>
      <c r="B169" s="50">
        <v>35846.898409610003</v>
      </c>
      <c r="C169" s="50">
        <f t="shared" ref="C169" si="918">I169+O169</f>
        <v>25072.849222550001</v>
      </c>
      <c r="D169" s="50">
        <f t="shared" ref="D169" si="919">J169+P169</f>
        <v>10774.04918706</v>
      </c>
      <c r="E169" s="50">
        <f t="shared" ref="E169" si="920">K169+Q169</f>
        <v>7436.7483189200002</v>
      </c>
      <c r="F169" s="50">
        <f t="shared" ref="F169" si="921">L169+R169</f>
        <v>2904.9469692500002</v>
      </c>
      <c r="G169" s="50">
        <f t="shared" ref="G169" si="922">M169+S169</f>
        <v>432.35389889000004</v>
      </c>
      <c r="H169" s="50">
        <f t="shared" ref="H169" si="923">SUM(I169:J169)</f>
        <v>23801.138300930001</v>
      </c>
      <c r="I169" s="50">
        <v>17158.787801840001</v>
      </c>
      <c r="J169" s="50">
        <f t="shared" ref="J169" si="924">SUM(K169:M169)</f>
        <v>6642.3504990900001</v>
      </c>
      <c r="K169" s="50">
        <v>5657.68490922</v>
      </c>
      <c r="L169" s="50">
        <v>579.03230707</v>
      </c>
      <c r="M169" s="50">
        <v>405.63328280000002</v>
      </c>
      <c r="N169" s="50">
        <f t="shared" ref="N169" si="925">SUM(O169:P169)</f>
        <v>12045.76010868</v>
      </c>
      <c r="O169" s="50">
        <v>7914.0614207100007</v>
      </c>
      <c r="P169" s="50">
        <f t="shared" ref="P169" si="926">SUM(Q169:S169)</f>
        <v>4131.6986879699998</v>
      </c>
      <c r="Q169" s="50">
        <v>1779.0634097</v>
      </c>
      <c r="R169" s="50">
        <v>2325.9146621800001</v>
      </c>
      <c r="S169" s="50">
        <v>26.72061609</v>
      </c>
      <c r="T169" s="137"/>
      <c r="U169" s="137"/>
      <c r="V169" s="137"/>
      <c r="W169" s="137"/>
      <c r="X169" s="137"/>
    </row>
    <row r="170" spans="1:24" ht="13.8" hidden="1" outlineLevel="1" collapsed="1">
      <c r="A170" s="16">
        <v>45383</v>
      </c>
      <c r="B170" s="50">
        <v>35755.068061789992</v>
      </c>
      <c r="C170" s="50">
        <f t="shared" ref="C170" si="927">I170+O170</f>
        <v>24871.578967939997</v>
      </c>
      <c r="D170" s="50">
        <f t="shared" ref="D170" si="928">J170+P170</f>
        <v>10883.489093849999</v>
      </c>
      <c r="E170" s="50">
        <f t="shared" ref="E170" si="929">K170+Q170</f>
        <v>7543.2153197899997</v>
      </c>
      <c r="F170" s="50">
        <f t="shared" ref="F170" si="930">L170+R170</f>
        <v>2900.8139460900002</v>
      </c>
      <c r="G170" s="50">
        <f t="shared" ref="G170" si="931">M170+S170</f>
        <v>439.45982796999999</v>
      </c>
      <c r="H170" s="50">
        <f t="shared" ref="H170" si="932">SUM(I170:J170)</f>
        <v>23677.213795329997</v>
      </c>
      <c r="I170" s="50">
        <v>17126.589798059998</v>
      </c>
      <c r="J170" s="50">
        <f t="shared" ref="J170" si="933">SUM(K170:M170)</f>
        <v>6550.6239972699996</v>
      </c>
      <c r="K170" s="50">
        <v>5598.38408162</v>
      </c>
      <c r="L170" s="50">
        <v>539.58304325000006</v>
      </c>
      <c r="M170" s="50">
        <v>412.6568724</v>
      </c>
      <c r="N170" s="50">
        <f t="shared" ref="N170" si="934">SUM(O170:P170)</f>
        <v>12077.854266460001</v>
      </c>
      <c r="O170" s="50">
        <v>7744.9891698800002</v>
      </c>
      <c r="P170" s="50">
        <f t="shared" ref="P170" si="935">SUM(Q170:S170)</f>
        <v>4332.8650965800007</v>
      </c>
      <c r="Q170" s="50">
        <v>1944.83123817</v>
      </c>
      <c r="R170" s="50">
        <v>2361.23090284</v>
      </c>
      <c r="S170" s="50">
        <v>26.802955570000002</v>
      </c>
      <c r="T170" s="137"/>
      <c r="U170" s="137"/>
      <c r="V170" s="137"/>
      <c r="W170" s="137"/>
      <c r="X170" s="137"/>
    </row>
    <row r="171" spans="1:24" ht="13.8" hidden="1" outlineLevel="1" collapsed="1">
      <c r="A171" s="16">
        <v>45413</v>
      </c>
      <c r="B171" s="50">
        <v>35920.014087700001</v>
      </c>
      <c r="C171" s="50">
        <f t="shared" ref="C171" si="936">I171+O171</f>
        <v>24702.916409949998</v>
      </c>
      <c r="D171" s="50">
        <f t="shared" ref="D171" si="937">J171+P171</f>
        <v>11217.09767775</v>
      </c>
      <c r="E171" s="50">
        <f t="shared" ref="E171" si="938">K171+Q171</f>
        <v>7709.1870577</v>
      </c>
      <c r="F171" s="50">
        <f t="shared" ref="F171" si="939">L171+R171</f>
        <v>3064.6543643200002</v>
      </c>
      <c r="G171" s="50">
        <f t="shared" ref="G171" si="940">M171+S171</f>
        <v>443.25625573000002</v>
      </c>
      <c r="H171" s="50">
        <f t="shared" ref="H171" si="941">SUM(I171:J171)</f>
        <v>23432.429848239997</v>
      </c>
      <c r="I171" s="50">
        <v>16558.59193445</v>
      </c>
      <c r="J171" s="50">
        <f t="shared" ref="J171" si="942">SUM(K171:M171)</f>
        <v>6873.8379137899992</v>
      </c>
      <c r="K171" s="50">
        <v>5845.6470537599998</v>
      </c>
      <c r="L171" s="50">
        <v>612.57025783000006</v>
      </c>
      <c r="M171" s="50">
        <v>415.62060220000001</v>
      </c>
      <c r="N171" s="50">
        <f t="shared" ref="N171" si="943">SUM(O171:P171)</f>
        <v>12487.58423946</v>
      </c>
      <c r="O171" s="50">
        <v>8144.3244754999996</v>
      </c>
      <c r="P171" s="50">
        <f t="shared" ref="P171" si="944">SUM(Q171:S171)</f>
        <v>4343.2597639599999</v>
      </c>
      <c r="Q171" s="50">
        <v>1863.5400039399999</v>
      </c>
      <c r="R171" s="50">
        <v>2452.0841064900001</v>
      </c>
      <c r="S171" s="50">
        <v>27.635653529999999</v>
      </c>
      <c r="T171" s="137"/>
      <c r="U171" s="137"/>
      <c r="V171" s="137"/>
      <c r="W171" s="137"/>
      <c r="X171" s="137"/>
    </row>
    <row r="172" spans="1:24" ht="13.8" hidden="1" outlineLevel="1" collapsed="1">
      <c r="A172" s="16">
        <v>45444</v>
      </c>
      <c r="B172" s="50">
        <v>36835.661883059991</v>
      </c>
      <c r="C172" s="50">
        <f t="shared" ref="C172" si="945">I172+O172</f>
        <v>26090.845665089997</v>
      </c>
      <c r="D172" s="50">
        <f t="shared" ref="D172" si="946">J172+P172</f>
        <v>10744.816217970001</v>
      </c>
      <c r="E172" s="50">
        <f t="shared" ref="E172" si="947">K172+Q172</f>
        <v>8326.8106845000002</v>
      </c>
      <c r="F172" s="50">
        <f t="shared" ref="F172" si="948">L172+R172</f>
        <v>1974.9648651299999</v>
      </c>
      <c r="G172" s="50">
        <f t="shared" ref="G172" si="949">M172+S172</f>
        <v>443.04066833999997</v>
      </c>
      <c r="H172" s="50">
        <f t="shared" ref="H172" si="950">SUM(I172:J172)</f>
        <v>24079.32053108</v>
      </c>
      <c r="I172" s="50">
        <v>17574.900541679999</v>
      </c>
      <c r="J172" s="50">
        <f t="shared" ref="J172" si="951">SUM(K172:M172)</f>
        <v>6504.4199894000003</v>
      </c>
      <c r="K172" s="50">
        <v>5411.2459583099999</v>
      </c>
      <c r="L172" s="50">
        <v>677.47760602000005</v>
      </c>
      <c r="M172" s="50">
        <v>415.69642506999998</v>
      </c>
      <c r="N172" s="50">
        <f t="shared" ref="N172" si="952">SUM(O172:P172)</f>
        <v>12756.34135198</v>
      </c>
      <c r="O172" s="50">
        <v>8515.9451234099997</v>
      </c>
      <c r="P172" s="50">
        <f t="shared" ref="P172" si="953">SUM(Q172:S172)</f>
        <v>4240.3962285699999</v>
      </c>
      <c r="Q172" s="50">
        <v>2915.5647261899999</v>
      </c>
      <c r="R172" s="50">
        <v>1297.48725911</v>
      </c>
      <c r="S172" s="50">
        <v>27.34424327</v>
      </c>
      <c r="T172" s="137"/>
      <c r="U172" s="137"/>
      <c r="V172" s="137"/>
      <c r="W172" s="137"/>
      <c r="X172" s="137"/>
    </row>
    <row r="173" spans="1:24" ht="13.8" hidden="1" outlineLevel="1" collapsed="1">
      <c r="A173" s="16">
        <v>45474</v>
      </c>
      <c r="B173" s="50">
        <v>39347.380850099995</v>
      </c>
      <c r="C173" s="50">
        <f t="shared" ref="C173" si="954">I173+O173</f>
        <v>28103.06066576</v>
      </c>
      <c r="D173" s="50">
        <f t="shared" ref="D173" si="955">J173+P173</f>
        <v>11244.320184340002</v>
      </c>
      <c r="E173" s="50">
        <f t="shared" ref="E173" si="956">K173+Q173</f>
        <v>8770.8581727599994</v>
      </c>
      <c r="F173" s="50">
        <f t="shared" ref="F173" si="957">L173+R173</f>
        <v>2036.0712560500001</v>
      </c>
      <c r="G173" s="50">
        <f t="shared" ref="G173" si="958">M173+S173</f>
        <v>437.39075553000004</v>
      </c>
      <c r="H173" s="50">
        <f t="shared" ref="H173" si="959">SUM(I173:J173)</f>
        <v>26154.76597534</v>
      </c>
      <c r="I173" s="50">
        <v>19076.283548809999</v>
      </c>
      <c r="J173" s="50">
        <f t="shared" ref="J173" si="960">SUM(K173:M173)</f>
        <v>7078.4824265300003</v>
      </c>
      <c r="K173" s="50">
        <v>5949.7746962000001</v>
      </c>
      <c r="L173" s="50">
        <v>719.33215584000004</v>
      </c>
      <c r="M173" s="50">
        <v>409.37557449000002</v>
      </c>
      <c r="N173" s="50">
        <f t="shared" ref="N173" si="961">SUM(O173:P173)</f>
        <v>13192.61487476</v>
      </c>
      <c r="O173" s="50">
        <v>9026.7771169499993</v>
      </c>
      <c r="P173" s="50">
        <f t="shared" ref="P173" si="962">SUM(Q173:S173)</f>
        <v>4165.8377578100008</v>
      </c>
      <c r="Q173" s="50">
        <v>2821.0834765600002</v>
      </c>
      <c r="R173" s="50">
        <v>1316.7391002100001</v>
      </c>
      <c r="S173" s="50">
        <v>28.015181040000002</v>
      </c>
      <c r="T173" s="137"/>
      <c r="U173" s="137"/>
      <c r="V173" s="137"/>
      <c r="W173" s="137"/>
      <c r="X173" s="137"/>
    </row>
    <row r="174" spans="1:24" ht="13.8" hidden="1" outlineLevel="1" collapsed="1">
      <c r="A174" s="16">
        <v>45505</v>
      </c>
      <c r="B174" s="50">
        <v>37287.169647900002</v>
      </c>
      <c r="C174" s="50">
        <f t="shared" ref="C174" si="963">I174+O174</f>
        <v>26484.282837960003</v>
      </c>
      <c r="D174" s="50">
        <f t="shared" ref="D174" si="964">J174+P174</f>
        <v>10802.886809939999</v>
      </c>
      <c r="E174" s="50">
        <f t="shared" ref="E174" si="965">K174+Q174</f>
        <v>8359.5073257200002</v>
      </c>
      <c r="F174" s="50">
        <f t="shared" ref="F174" si="966">L174+R174</f>
        <v>1991.7606986999999</v>
      </c>
      <c r="G174" s="50">
        <f t="shared" ref="G174" si="967">M174+S174</f>
        <v>451.61878552000002</v>
      </c>
      <c r="H174" s="50">
        <f t="shared" ref="H174" si="968">SUM(I174:J174)</f>
        <v>24413.53806314</v>
      </c>
      <c r="I174" s="50">
        <v>17673.832612940001</v>
      </c>
      <c r="J174" s="50">
        <f t="shared" ref="J174" si="969">SUM(K174:M174)</f>
        <v>6739.7054502000001</v>
      </c>
      <c r="K174" s="50">
        <v>5650.56140478</v>
      </c>
      <c r="L174" s="50">
        <v>666.35204145</v>
      </c>
      <c r="M174" s="50">
        <v>422.79200397</v>
      </c>
      <c r="N174" s="50">
        <f t="shared" ref="N174" si="970">SUM(O174:P174)</f>
        <v>12873.63158476</v>
      </c>
      <c r="O174" s="50">
        <v>8810.4502250200003</v>
      </c>
      <c r="P174" s="50">
        <f t="shared" ref="P174" si="971">SUM(Q174:S174)</f>
        <v>4063.1813597399996</v>
      </c>
      <c r="Q174" s="50">
        <v>2708.9459209399997</v>
      </c>
      <c r="R174" s="50">
        <v>1325.40865725</v>
      </c>
      <c r="S174" s="50">
        <v>28.82678155</v>
      </c>
      <c r="T174" s="137"/>
      <c r="U174" s="137"/>
      <c r="V174" s="137"/>
      <c r="W174" s="137"/>
      <c r="X174" s="137"/>
    </row>
    <row r="175" spans="1:24" ht="13.8" hidden="1" outlineLevel="1" collapsed="1">
      <c r="A175" s="16">
        <v>45536</v>
      </c>
      <c r="B175" s="50">
        <v>36314.58088473</v>
      </c>
      <c r="C175" s="50">
        <f t="shared" ref="C175" si="972">I175+O175</f>
        <v>26098.609698100001</v>
      </c>
      <c r="D175" s="50">
        <f t="shared" ref="D175" si="973">J175+P175</f>
        <v>10215.97118663</v>
      </c>
      <c r="E175" s="50">
        <f t="shared" ref="E175" si="974">K175+Q175</f>
        <v>7697.0945101199995</v>
      </c>
      <c r="F175" s="50">
        <f t="shared" ref="F175" si="975">L175+R175</f>
        <v>2064.6087225699998</v>
      </c>
      <c r="G175" s="50">
        <f t="shared" ref="G175" si="976">M175+S175</f>
        <v>454.26795393999998</v>
      </c>
      <c r="H175" s="50">
        <f t="shared" ref="H175" si="977">SUM(I175:J175)</f>
        <v>23916.595725499999</v>
      </c>
      <c r="I175" s="50">
        <v>17579.917939359999</v>
      </c>
      <c r="J175" s="50">
        <f t="shared" ref="J175" si="978">SUM(K175:M175)</f>
        <v>6336.6777861400005</v>
      </c>
      <c r="K175" s="50">
        <v>5173.99169635</v>
      </c>
      <c r="L175" s="50">
        <v>737.40258658000005</v>
      </c>
      <c r="M175" s="50">
        <v>425.28350320999999</v>
      </c>
      <c r="N175" s="50">
        <f t="shared" ref="N175" si="979">SUM(O175:P175)</f>
        <v>12397.98515923</v>
      </c>
      <c r="O175" s="50">
        <v>8518.6917587400003</v>
      </c>
      <c r="P175" s="50">
        <f t="shared" ref="P175" si="980">SUM(Q175:S175)</f>
        <v>3879.2934004899998</v>
      </c>
      <c r="Q175" s="50">
        <v>2523.10281377</v>
      </c>
      <c r="R175" s="50">
        <v>1327.2061359899999</v>
      </c>
      <c r="S175" s="50">
        <v>28.984450729999999</v>
      </c>
      <c r="T175" s="137"/>
      <c r="U175" s="137"/>
      <c r="V175" s="137"/>
      <c r="W175" s="137"/>
      <c r="X175" s="137"/>
    </row>
    <row r="176" spans="1:24" ht="13.8" hidden="1" outlineLevel="1" collapsed="1">
      <c r="A176" s="16">
        <v>45566</v>
      </c>
      <c r="B176" s="50">
        <v>37384.664381959999</v>
      </c>
      <c r="C176" s="50">
        <f t="shared" ref="C176" si="981">I176+O176</f>
        <v>26726.005032339999</v>
      </c>
      <c r="D176" s="50">
        <f t="shared" ref="D176" si="982">J176+P176</f>
        <v>10658.65934962</v>
      </c>
      <c r="E176" s="50">
        <f t="shared" ref="E176" si="983">K176+Q176</f>
        <v>8076.63502608</v>
      </c>
      <c r="F176" s="50">
        <f t="shared" ref="F176" si="984">L176+R176</f>
        <v>2129.4325522899999</v>
      </c>
      <c r="G176" s="50">
        <f t="shared" ref="G176" si="985">M176+S176</f>
        <v>452.59177124999997</v>
      </c>
      <c r="H176" s="50">
        <f t="shared" ref="H176" si="986">SUM(I176:J176)</f>
        <v>24779.368745529999</v>
      </c>
      <c r="I176" s="50">
        <v>18339.426322089999</v>
      </c>
      <c r="J176" s="50">
        <f t="shared" ref="J176" si="987">SUM(K176:M176)</f>
        <v>6439.9424234400003</v>
      </c>
      <c r="K176" s="50">
        <v>5217.7627666799999</v>
      </c>
      <c r="L176" s="50">
        <v>797.74058779000006</v>
      </c>
      <c r="M176" s="50">
        <v>424.43906896999999</v>
      </c>
      <c r="N176" s="50">
        <f t="shared" ref="N176" si="988">SUM(O176:P176)</f>
        <v>12605.295636430001</v>
      </c>
      <c r="O176" s="50">
        <v>8386.5787102499999</v>
      </c>
      <c r="P176" s="50">
        <f t="shared" ref="P176" si="989">SUM(Q176:S176)</f>
        <v>4218.71692618</v>
      </c>
      <c r="Q176" s="50">
        <v>2858.8722594000001</v>
      </c>
      <c r="R176" s="50">
        <v>1331.6919645</v>
      </c>
      <c r="S176" s="50">
        <v>28.15270228</v>
      </c>
      <c r="T176" s="137"/>
      <c r="U176" s="137"/>
      <c r="V176" s="137"/>
      <c r="W176" s="137"/>
      <c r="X176" s="137"/>
    </row>
    <row r="177" spans="1:24" ht="13.8" collapsed="1">
      <c r="A177" s="16">
        <v>45597</v>
      </c>
      <c r="B177" s="50">
        <v>37592.522059089999</v>
      </c>
      <c r="C177" s="50">
        <f t="shared" ref="C177" si="990">I177+O177</f>
        <v>27247.636488420001</v>
      </c>
      <c r="D177" s="50">
        <f t="shared" ref="D177" si="991">J177+P177</f>
        <v>10344.885570670001</v>
      </c>
      <c r="E177" s="50">
        <f t="shared" ref="E177" si="992">K177+Q177</f>
        <v>7697.0393219600001</v>
      </c>
      <c r="F177" s="50">
        <f t="shared" ref="F177" si="993">L177+R177</f>
        <v>2195.9522451100001</v>
      </c>
      <c r="G177" s="50">
        <f t="shared" ref="G177" si="994">M177+S177</f>
        <v>451.89400360000002</v>
      </c>
      <c r="H177" s="50">
        <f t="shared" ref="H177" si="995">SUM(I177:J177)</f>
        <v>25348.259980710001</v>
      </c>
      <c r="I177" s="50">
        <v>19056.74217035</v>
      </c>
      <c r="J177" s="50">
        <f t="shared" ref="J177" si="996">SUM(K177:M177)</f>
        <v>6291.5178103600001</v>
      </c>
      <c r="K177" s="50">
        <v>5002.5137685999998</v>
      </c>
      <c r="L177" s="50">
        <v>864.77579323999998</v>
      </c>
      <c r="M177" s="50">
        <v>424.22824852000002</v>
      </c>
      <c r="N177" s="50">
        <f t="shared" ref="N177" si="997">SUM(O177:P177)</f>
        <v>12244.262078380001</v>
      </c>
      <c r="O177" s="50">
        <v>8190.8943180699998</v>
      </c>
      <c r="P177" s="50">
        <f t="shared" ref="P177" si="998">SUM(Q177:S177)</f>
        <v>4053.3677603100004</v>
      </c>
      <c r="Q177" s="50">
        <v>2694.5255533600002</v>
      </c>
      <c r="R177" s="50">
        <v>1331.1764518699999</v>
      </c>
      <c r="S177" s="50">
        <v>27.66575508</v>
      </c>
      <c r="T177" s="137"/>
      <c r="U177" s="137"/>
      <c r="V177" s="137"/>
      <c r="W177" s="137"/>
      <c r="X177" s="137"/>
    </row>
    <row r="178" spans="1:24" ht="13.8">
      <c r="A178" s="16">
        <v>45627</v>
      </c>
      <c r="B178" s="50">
        <v>44836.572822400005</v>
      </c>
      <c r="C178" s="50">
        <f t="shared" ref="C178" si="999">I178+O178</f>
        <v>33393.41360924</v>
      </c>
      <c r="D178" s="50">
        <f t="shared" ref="D178" si="1000">J178+P178</f>
        <v>11443.159213160001</v>
      </c>
      <c r="E178" s="50">
        <f t="shared" ref="E178" si="1001">K178+Q178</f>
        <v>8665.569400620001</v>
      </c>
      <c r="F178" s="50">
        <f t="shared" ref="F178" si="1002">L178+R178</f>
        <v>2327.6839473199998</v>
      </c>
      <c r="G178" s="50">
        <f t="shared" ref="G178" si="1003">M178+S178</f>
        <v>449.90586522000001</v>
      </c>
      <c r="H178" s="50">
        <f t="shared" ref="H178" si="1004">SUM(I178:J178)</f>
        <v>32055.498095810002</v>
      </c>
      <c r="I178" s="50">
        <v>24822.501739770003</v>
      </c>
      <c r="J178" s="50">
        <f t="shared" ref="J178" si="1005">SUM(K178:M178)</f>
        <v>7232.9963560400001</v>
      </c>
      <c r="K178" s="50">
        <v>5812.4720322900002</v>
      </c>
      <c r="L178" s="50">
        <v>998.32481929000005</v>
      </c>
      <c r="M178" s="50">
        <v>422.19950446000001</v>
      </c>
      <c r="N178" s="50">
        <f t="shared" ref="N178" si="1006">SUM(O178:P178)</f>
        <v>12781.074726590003</v>
      </c>
      <c r="O178" s="50">
        <v>8570.911869470001</v>
      </c>
      <c r="P178" s="50">
        <f t="shared" ref="P178" si="1007">SUM(Q178:S178)</f>
        <v>4210.1628571200008</v>
      </c>
      <c r="Q178" s="50">
        <v>2853.0973683300003</v>
      </c>
      <c r="R178" s="50">
        <v>1329.35912803</v>
      </c>
      <c r="S178" s="50">
        <v>27.706360759999999</v>
      </c>
      <c r="T178" s="137"/>
      <c r="U178" s="137"/>
      <c r="V178" s="137"/>
      <c r="W178" s="137"/>
      <c r="X178" s="137"/>
    </row>
    <row r="179" spans="1:24" ht="13.8">
      <c r="A179" s="16">
        <v>45658</v>
      </c>
      <c r="B179" s="50">
        <v>40633.872046260003</v>
      </c>
      <c r="C179" s="50">
        <f t="shared" ref="C179" si="1008">I179+O179</f>
        <v>29407.13347578</v>
      </c>
      <c r="D179" s="50">
        <f t="shared" ref="D179" si="1009">J179+P179</f>
        <v>11226.73857048</v>
      </c>
      <c r="E179" s="50">
        <f t="shared" ref="E179" si="1010">K179+Q179</f>
        <v>8401.5544053600006</v>
      </c>
      <c r="F179" s="50">
        <f t="shared" ref="F179" si="1011">L179+R179</f>
        <v>2358.5080271900001</v>
      </c>
      <c r="G179" s="50">
        <f t="shared" ref="G179" si="1012">M179+S179</f>
        <v>466.67613792999998</v>
      </c>
      <c r="H179" s="50">
        <f t="shared" ref="H179" si="1013">SUM(I179:J179)</f>
        <v>27231.26193592</v>
      </c>
      <c r="I179" s="50">
        <v>20425.95737987</v>
      </c>
      <c r="J179" s="50">
        <f t="shared" ref="J179" si="1014">SUM(K179:M179)</f>
        <v>6805.3045560500004</v>
      </c>
      <c r="K179" s="50">
        <v>5340.7770183800003</v>
      </c>
      <c r="L179" s="50">
        <v>1025.2950403300001</v>
      </c>
      <c r="M179" s="50">
        <v>439.23249734000001</v>
      </c>
      <c r="N179" s="50">
        <f t="shared" ref="N179" si="1015">SUM(O179:P179)</f>
        <v>13402.61011034</v>
      </c>
      <c r="O179" s="50">
        <v>8981.1760959099993</v>
      </c>
      <c r="P179" s="50">
        <f t="shared" ref="P179" si="1016">SUM(Q179:S179)</f>
        <v>4421.4340144300004</v>
      </c>
      <c r="Q179" s="50">
        <v>3060.7773869800003</v>
      </c>
      <c r="R179" s="50">
        <v>1333.21298686</v>
      </c>
      <c r="S179" s="50">
        <v>27.443640590000001</v>
      </c>
      <c r="T179" s="137"/>
      <c r="U179" s="137"/>
      <c r="V179" s="137"/>
      <c r="W179" s="137"/>
      <c r="X179" s="137"/>
    </row>
    <row r="180" spans="1:24" ht="13.8">
      <c r="A180" s="16">
        <v>45689</v>
      </c>
      <c r="B180" s="50">
        <v>41108.19895677</v>
      </c>
      <c r="C180" s="50">
        <f t="shared" ref="C180" si="1017">I180+O180</f>
        <v>29850.026151930004</v>
      </c>
      <c r="D180" s="50">
        <f t="shared" ref="D180" si="1018">J180+P180</f>
        <v>11258.17280484</v>
      </c>
      <c r="E180" s="50">
        <f t="shared" ref="E180" si="1019">K180+Q180</f>
        <v>8408.549239240001</v>
      </c>
      <c r="F180" s="50">
        <f t="shared" ref="F180" si="1020">L180+R180</f>
        <v>2400.6299816599999</v>
      </c>
      <c r="G180" s="50">
        <f t="shared" ref="G180" si="1021">M180+S180</f>
        <v>448.99358394000001</v>
      </c>
      <c r="H180" s="50">
        <f t="shared" ref="H180" si="1022">SUM(I180:J180)</f>
        <v>27035.801075120002</v>
      </c>
      <c r="I180" s="50">
        <v>20204.509258490001</v>
      </c>
      <c r="J180" s="50">
        <f t="shared" ref="J180" si="1023">SUM(K180:M180)</f>
        <v>6831.2918166299996</v>
      </c>
      <c r="K180" s="50">
        <v>5348.4101486600002</v>
      </c>
      <c r="L180" s="50">
        <v>1061.29635996</v>
      </c>
      <c r="M180" s="50">
        <v>421.58530801000001</v>
      </c>
      <c r="N180" s="50">
        <f t="shared" ref="N180" si="1024">SUM(O180:P180)</f>
        <v>14072.39788165</v>
      </c>
      <c r="O180" s="50">
        <v>9645.5168934400008</v>
      </c>
      <c r="P180" s="50">
        <f t="shared" ref="P180" si="1025">SUM(Q180:S180)</f>
        <v>4426.8809882099995</v>
      </c>
      <c r="Q180" s="50">
        <v>3060.1390905799999</v>
      </c>
      <c r="R180" s="50">
        <v>1339.3336216999999</v>
      </c>
      <c r="S180" s="50">
        <v>27.408275929999999</v>
      </c>
      <c r="T180" s="137"/>
      <c r="U180" s="137"/>
      <c r="V180" s="137"/>
      <c r="W180" s="137"/>
      <c r="X180" s="137"/>
    </row>
    <row r="181" spans="1:24" ht="13.8">
      <c r="A181" s="16">
        <v>45717</v>
      </c>
      <c r="B181" s="50">
        <v>42231.253938850001</v>
      </c>
      <c r="C181" s="50">
        <f t="shared" ref="C181" si="1026">I181+O181</f>
        <v>30786.406521299999</v>
      </c>
      <c r="D181" s="50">
        <f t="shared" ref="D181" si="1027">J181+P181</f>
        <v>11444.847417550001</v>
      </c>
      <c r="E181" s="50">
        <f t="shared" ref="E181" si="1028">K181+Q181</f>
        <v>8531.6034056200006</v>
      </c>
      <c r="F181" s="50">
        <f t="shared" ref="F181" si="1029">L181+R181</f>
        <v>2464.9470359799998</v>
      </c>
      <c r="G181" s="50">
        <f t="shared" ref="G181" si="1030">M181+S181</f>
        <v>448.29697595000005</v>
      </c>
      <c r="H181" s="50">
        <f t="shared" ref="H181" si="1031">SUM(I181:J181)</f>
        <v>28300.677677709999</v>
      </c>
      <c r="I181" s="50">
        <v>21344.450965259999</v>
      </c>
      <c r="J181" s="50">
        <f t="shared" ref="J181" si="1032">SUM(K181:M181)</f>
        <v>6956.2267124500004</v>
      </c>
      <c r="K181" s="50">
        <v>5414.28078207</v>
      </c>
      <c r="L181" s="50">
        <v>1121.84706297</v>
      </c>
      <c r="M181" s="50">
        <v>420.09886741000003</v>
      </c>
      <c r="N181" s="50">
        <f t="shared" ref="N181" si="1033">SUM(O181:P181)</f>
        <v>13930.57626114</v>
      </c>
      <c r="O181" s="50">
        <v>9441.9555560400004</v>
      </c>
      <c r="P181" s="50">
        <f t="shared" ref="P181" si="1034">SUM(Q181:S181)</f>
        <v>4488.6207051000001</v>
      </c>
      <c r="Q181" s="50">
        <v>3117.3226235500001</v>
      </c>
      <c r="R181" s="50">
        <v>1343.09997301</v>
      </c>
      <c r="S181" s="50">
        <v>28.19810854</v>
      </c>
      <c r="T181" s="137"/>
      <c r="U181" s="137"/>
      <c r="V181" s="137"/>
      <c r="W181" s="137"/>
      <c r="X181" s="137"/>
    </row>
    <row r="182" spans="1:24" ht="13.8">
      <c r="A182" s="16">
        <v>45748</v>
      </c>
      <c r="B182" s="50">
        <v>41124.379550400001</v>
      </c>
      <c r="C182" s="50">
        <f t="shared" ref="C182" si="1035">I182+O182</f>
        <v>29732.899995679996</v>
      </c>
      <c r="D182" s="50">
        <f t="shared" ref="D182" si="1036">J182+P182</f>
        <v>11391.479554720001</v>
      </c>
      <c r="E182" s="50">
        <f t="shared" ref="E182" si="1037">K182+Q182</f>
        <v>8398.2157399700009</v>
      </c>
      <c r="F182" s="50">
        <f t="shared" ref="F182" si="1038">L182+R182</f>
        <v>2541.4021856199997</v>
      </c>
      <c r="G182" s="50">
        <f t="shared" ref="G182" si="1039">M182+S182</f>
        <v>451.86162913000004</v>
      </c>
      <c r="H182" s="50">
        <f t="shared" ref="H182" si="1040">SUM(I182:J182)</f>
        <v>27524.136463359999</v>
      </c>
      <c r="I182" s="50">
        <v>20612.185289279998</v>
      </c>
      <c r="J182" s="50">
        <f t="shared" ref="J182" si="1041">SUM(K182:M182)</f>
        <v>6911.9511740799999</v>
      </c>
      <c r="K182" s="50">
        <v>5421.4461990400005</v>
      </c>
      <c r="L182" s="50">
        <v>1068.44030419</v>
      </c>
      <c r="M182" s="50">
        <v>422.06467085000003</v>
      </c>
      <c r="N182" s="50">
        <f t="shared" ref="N182" si="1042">SUM(O182:P182)</f>
        <v>13600.24308704</v>
      </c>
      <c r="O182" s="50">
        <v>9120.7147064000001</v>
      </c>
      <c r="P182" s="50">
        <f t="shared" ref="P182" si="1043">SUM(Q182:S182)</f>
        <v>4479.5283806400003</v>
      </c>
      <c r="Q182" s="50">
        <v>2976.7695409300004</v>
      </c>
      <c r="R182" s="50">
        <v>1472.9618814299999</v>
      </c>
      <c r="S182" s="50">
        <v>29.796958279999998</v>
      </c>
      <c r="T182" s="137"/>
      <c r="U182" s="137"/>
      <c r="V182" s="137"/>
      <c r="W182" s="137"/>
      <c r="X182" s="137"/>
    </row>
    <row r="183" spans="1:24" ht="13.8">
      <c r="A183" s="16">
        <v>45778</v>
      </c>
      <c r="B183" s="50">
        <v>41410.929767850001</v>
      </c>
      <c r="C183" s="50">
        <f t="shared" ref="C183" si="1044">I183+O183</f>
        <v>29971.38852696</v>
      </c>
      <c r="D183" s="50">
        <f t="shared" ref="D183" si="1045">J183+P183</f>
        <v>11439.541240890001</v>
      </c>
      <c r="E183" s="50">
        <f t="shared" ref="E183" si="1046">K183+Q183</f>
        <v>9828.3381216500002</v>
      </c>
      <c r="F183" s="50">
        <f t="shared" ref="F183" si="1047">L183+R183</f>
        <v>1158.1516151400001</v>
      </c>
      <c r="G183" s="50">
        <f t="shared" ref="G183" si="1048">M183+S183</f>
        <v>453.05150410000005</v>
      </c>
      <c r="H183" s="50">
        <f t="shared" ref="H183" si="1049">SUM(I183:J183)</f>
        <v>27579.791574259998</v>
      </c>
      <c r="I183" s="50">
        <v>20579.106074259998</v>
      </c>
      <c r="J183" s="50">
        <f t="shared" ref="J183" si="1050">SUM(K183:M183)</f>
        <v>7000.6854999999996</v>
      </c>
      <c r="K183" s="50">
        <v>5609.1521448599997</v>
      </c>
      <c r="L183" s="50">
        <v>967.97569962</v>
      </c>
      <c r="M183" s="50">
        <v>423.55765552000003</v>
      </c>
      <c r="N183" s="50">
        <f t="shared" ref="N183" si="1051">SUM(O183:P183)</f>
        <v>13831.138193590003</v>
      </c>
      <c r="O183" s="50">
        <v>9392.2824527000012</v>
      </c>
      <c r="P183" s="50">
        <f t="shared" ref="P183" si="1052">SUM(Q183:S183)</f>
        <v>4438.8557408900006</v>
      </c>
      <c r="Q183" s="50">
        <v>4219.1859767900005</v>
      </c>
      <c r="R183" s="50">
        <v>190.17591552000002</v>
      </c>
      <c r="S183" s="50">
        <v>29.493848580000002</v>
      </c>
      <c r="T183" s="137"/>
      <c r="U183" s="137"/>
      <c r="V183" s="137"/>
      <c r="W183" s="137"/>
      <c r="X183" s="137"/>
    </row>
    <row r="184" spans="1:24" ht="13.8">
      <c r="A184" s="16">
        <v>45809</v>
      </c>
      <c r="B184" s="50">
        <v>40749.689763550006</v>
      </c>
      <c r="C184" s="50">
        <f t="shared" ref="C184" si="1053">I184+O184</f>
        <v>30272.988892640002</v>
      </c>
      <c r="D184" s="50">
        <f t="shared" ref="D184" si="1054">J184+P184</f>
        <v>10476.700870909999</v>
      </c>
      <c r="E184" s="50">
        <f t="shared" ref="E184" si="1055">K184+Q184</f>
        <v>8983.1017538199994</v>
      </c>
      <c r="F184" s="50">
        <f t="shared" ref="F184" si="1056">L184+R184</f>
        <v>1041.6272438799999</v>
      </c>
      <c r="G184" s="50">
        <f t="shared" ref="G184" si="1057">M184+S184</f>
        <v>451.97187321000001</v>
      </c>
      <c r="H184" s="50">
        <f t="shared" ref="H184" si="1058">SUM(I184:J184)</f>
        <v>27664.226342420003</v>
      </c>
      <c r="I184" s="50">
        <v>20912.569397220002</v>
      </c>
      <c r="J184" s="50">
        <f t="shared" ref="J184" si="1059">SUM(K184:M184)</f>
        <v>6751.6569451999994</v>
      </c>
      <c r="K184" s="50">
        <v>5480.4996487899998</v>
      </c>
      <c r="L184" s="50">
        <v>849.92708668</v>
      </c>
      <c r="M184" s="50">
        <v>421.23020973000001</v>
      </c>
      <c r="N184" s="50">
        <f t="shared" ref="N184" si="1060">SUM(O184:P184)</f>
        <v>13085.46342113</v>
      </c>
      <c r="O184" s="50">
        <v>9360.4194954199993</v>
      </c>
      <c r="P184" s="50">
        <f t="shared" ref="P184" si="1061">SUM(Q184:S184)</f>
        <v>3725.0439257100002</v>
      </c>
      <c r="Q184" s="50">
        <v>3502.6021050300001</v>
      </c>
      <c r="R184" s="50">
        <v>191.70015720000001</v>
      </c>
      <c r="S184" s="50">
        <v>30.74166348</v>
      </c>
      <c r="T184" s="137"/>
      <c r="U184" s="137"/>
      <c r="V184" s="137"/>
      <c r="W184" s="137"/>
      <c r="X184" s="137"/>
    </row>
    <row r="185" spans="1:24" ht="13.8">
      <c r="A185" s="16">
        <v>45839</v>
      </c>
      <c r="B185" s="50">
        <v>40292.384573000003</v>
      </c>
      <c r="C185" s="50">
        <f t="shared" ref="C185" si="1062">I185+O185</f>
        <v>29419.52710051</v>
      </c>
      <c r="D185" s="50">
        <f t="shared" ref="D185" si="1063">J185+P185</f>
        <v>10872.857472489999</v>
      </c>
      <c r="E185" s="50">
        <f t="shared" ref="E185" si="1064">K185+Q185</f>
        <v>9280.4063815499994</v>
      </c>
      <c r="F185" s="50">
        <f t="shared" ref="F185" si="1065">L185+R185</f>
        <v>1166.25889676</v>
      </c>
      <c r="G185" s="50">
        <f t="shared" ref="G185" si="1066">M185+S185</f>
        <v>426.19219418</v>
      </c>
      <c r="H185" s="50">
        <f t="shared" ref="H185" si="1067">SUM(I185:J185)</f>
        <v>27682.095989069996</v>
      </c>
      <c r="I185" s="50">
        <v>20551.618466159998</v>
      </c>
      <c r="J185" s="50">
        <f t="shared" ref="J185" si="1068">SUM(K185:M185)</f>
        <v>7130.4775229099996</v>
      </c>
      <c r="K185" s="50">
        <v>5769.8869028099998</v>
      </c>
      <c r="L185" s="50">
        <v>934.39842592000002</v>
      </c>
      <c r="M185" s="50">
        <v>426.19219418</v>
      </c>
      <c r="N185" s="50">
        <f t="shared" ref="N185" si="1069">SUM(O185:P185)</f>
        <v>12610.28858393</v>
      </c>
      <c r="O185" s="50">
        <v>8867.9086343500003</v>
      </c>
      <c r="P185" s="50">
        <f t="shared" ref="P185" si="1070">SUM(Q185:S185)</f>
        <v>3742.3799495799999</v>
      </c>
      <c r="Q185" s="50">
        <v>3510.5194787400001</v>
      </c>
      <c r="R185" s="50">
        <v>231.86047084</v>
      </c>
      <c r="S185" s="50">
        <v>0</v>
      </c>
      <c r="T185" s="137"/>
      <c r="U185" s="137"/>
      <c r="V185" s="137"/>
      <c r="W185" s="137"/>
      <c r="X185" s="137"/>
    </row>
    <row r="186" spans="1:24" ht="13.8">
      <c r="A186" s="16">
        <v>45870</v>
      </c>
      <c r="B186" s="50">
        <v>40238.930619400009</v>
      </c>
      <c r="C186" s="50">
        <f t="shared" ref="C186" si="1071">I186+O186</f>
        <v>29829.485881800003</v>
      </c>
      <c r="D186" s="50">
        <f t="shared" ref="D186" si="1072">J186+P186</f>
        <v>10409.444737600001</v>
      </c>
      <c r="E186" s="50">
        <f t="shared" ref="E186" si="1073">K186+Q186</f>
        <v>8818.5183573700015</v>
      </c>
      <c r="F186" s="50">
        <f t="shared" ref="F186" si="1074">L186+R186</f>
        <v>1169.1094629300001</v>
      </c>
      <c r="G186" s="50">
        <f t="shared" ref="G186" si="1075">M186+S186</f>
        <v>421.8169173</v>
      </c>
      <c r="H186" s="50">
        <f t="shared" ref="H186" si="1076">SUM(I186:J186)</f>
        <v>28300.383550980005</v>
      </c>
      <c r="I186" s="50">
        <v>21403.921051560003</v>
      </c>
      <c r="J186" s="50">
        <f t="shared" ref="J186" si="1077">SUM(K186:M186)</f>
        <v>6896.4624994200003</v>
      </c>
      <c r="K186" s="50">
        <v>5535.3992368200006</v>
      </c>
      <c r="L186" s="50">
        <v>939.24634530000003</v>
      </c>
      <c r="M186" s="50">
        <v>421.8169173</v>
      </c>
      <c r="N186" s="50">
        <f t="shared" ref="N186" si="1078">SUM(O186:P186)</f>
        <v>11938.547068420001</v>
      </c>
      <c r="O186" s="50">
        <v>8425.5648302400004</v>
      </c>
      <c r="P186" s="50">
        <f t="shared" ref="P186" si="1079">SUM(Q186:S186)</f>
        <v>3512.9822381800004</v>
      </c>
      <c r="Q186" s="50">
        <v>3283.1191205500004</v>
      </c>
      <c r="R186" s="50">
        <v>229.86311763</v>
      </c>
      <c r="S186" s="50">
        <v>0</v>
      </c>
      <c r="T186" s="137"/>
      <c r="U186" s="137"/>
      <c r="V186" s="137"/>
      <c r="W186" s="137"/>
      <c r="X186" s="137"/>
    </row>
    <row r="187" spans="1:24" ht="13.8">
      <c r="A187" s="16">
        <v>45901</v>
      </c>
      <c r="B187" s="50">
        <v>40384.635468699998</v>
      </c>
      <c r="C187" s="50">
        <f t="shared" ref="C187" si="1080">I187+O187</f>
        <v>30492.016461629999</v>
      </c>
      <c r="D187" s="50">
        <f t="shared" ref="D187" si="1081">J187+P187</f>
        <v>9892.6190070699995</v>
      </c>
      <c r="E187" s="50">
        <f t="shared" ref="E187" si="1082">K187+Q187</f>
        <v>8438.1202919199986</v>
      </c>
      <c r="F187" s="50">
        <f t="shared" ref="F187" si="1083">L187+R187</f>
        <v>1038.83592389</v>
      </c>
      <c r="G187" s="50">
        <f t="shared" ref="G187" si="1084">M187+S187</f>
        <v>415.66279126000001</v>
      </c>
      <c r="H187" s="50">
        <f t="shared" ref="H187" si="1085">SUM(I187:J187)</f>
        <v>28584.349282709998</v>
      </c>
      <c r="I187" s="50">
        <v>22082.432307709998</v>
      </c>
      <c r="J187" s="50">
        <f t="shared" ref="J187" si="1086">SUM(K187:M187)</f>
        <v>6501.9169749999992</v>
      </c>
      <c r="K187" s="50">
        <v>5284.1696384299994</v>
      </c>
      <c r="L187" s="50">
        <v>802.08454531000007</v>
      </c>
      <c r="M187" s="50">
        <v>415.66279126000001</v>
      </c>
      <c r="N187" s="50">
        <f t="shared" ref="N187" si="1087">SUM(O187:P187)</f>
        <v>11800.28618599</v>
      </c>
      <c r="O187" s="50">
        <v>8409.584153920001</v>
      </c>
      <c r="P187" s="50">
        <f t="shared" ref="P187" si="1088">SUM(Q187:S187)</f>
        <v>3390.7020320699999</v>
      </c>
      <c r="Q187" s="50">
        <v>3153.9506534899997</v>
      </c>
      <c r="R187" s="50">
        <v>236.75137857999999</v>
      </c>
      <c r="S187" s="50">
        <v>0</v>
      </c>
      <c r="T187" s="137"/>
      <c r="U187" s="137"/>
      <c r="V187" s="137"/>
      <c r="W187" s="137"/>
      <c r="X187" s="137"/>
    </row>
    <row r="188" spans="1:24" ht="13.8">
      <c r="A188" s="16">
        <v>45931</v>
      </c>
      <c r="B188" s="50">
        <v>41612.133142949999</v>
      </c>
      <c r="C188" s="50">
        <f t="shared" ref="C188" si="1089">I188+O188</f>
        <v>31355.153483610004</v>
      </c>
      <c r="D188" s="50">
        <f t="shared" ref="D188" si="1090">J188+P188</f>
        <v>10256.979659340001</v>
      </c>
      <c r="E188" s="50">
        <f t="shared" ref="E188" si="1091">K188+Q188</f>
        <v>8832.77354638</v>
      </c>
      <c r="F188" s="50">
        <f t="shared" ref="F188" si="1092">L188+R188</f>
        <v>1008.2623949399999</v>
      </c>
      <c r="G188" s="50">
        <f t="shared" ref="G188" si="1093">M188+S188</f>
        <v>415.94371802000001</v>
      </c>
      <c r="H188" s="50">
        <f t="shared" ref="H188" si="1094">SUM(I188:J188)</f>
        <v>29560.156663000002</v>
      </c>
      <c r="I188" s="50">
        <v>22898.519229000001</v>
      </c>
      <c r="J188" s="50">
        <f t="shared" ref="J188" si="1095">SUM(K188:M188)</f>
        <v>6661.6374340000011</v>
      </c>
      <c r="K188" s="50">
        <v>5519.6899222500006</v>
      </c>
      <c r="L188" s="50">
        <v>726.00379372999998</v>
      </c>
      <c r="M188" s="50">
        <v>415.94371802000001</v>
      </c>
      <c r="N188" s="50">
        <f t="shared" ref="N188" si="1096">SUM(O188:P188)</f>
        <v>12051.976479950001</v>
      </c>
      <c r="O188" s="50">
        <v>8456.6342546100004</v>
      </c>
      <c r="P188" s="50">
        <f t="shared" ref="P188" si="1097">SUM(Q188:S188)</f>
        <v>3595.3422253399999</v>
      </c>
      <c r="Q188" s="50">
        <v>3313.0836241299999</v>
      </c>
      <c r="R188" s="50">
        <v>282.25860120999999</v>
      </c>
      <c r="S188" s="50">
        <v>0</v>
      </c>
      <c r="T188" s="137"/>
      <c r="U188" s="137"/>
      <c r="V188" s="137"/>
      <c r="W188" s="137"/>
      <c r="X188" s="137"/>
    </row>
    <row r="189" spans="1:24" ht="13.8">
      <c r="A189" s="16">
        <v>45962</v>
      </c>
      <c r="B189" s="50">
        <v>40298.071602210002</v>
      </c>
      <c r="C189" s="50">
        <f t="shared" ref="C189" si="1098">I189+O189</f>
        <v>30658.07039402</v>
      </c>
      <c r="D189" s="50">
        <f t="shared" ref="D189" si="1099">J189+P189</f>
        <v>9640.0012081899986</v>
      </c>
      <c r="E189" s="50">
        <f t="shared" ref="E189" si="1100">K189+Q189</f>
        <v>8510.1061600400008</v>
      </c>
      <c r="F189" s="50">
        <f t="shared" ref="F189" si="1101">L189+R189</f>
        <v>1098.70064869</v>
      </c>
      <c r="G189" s="50">
        <f t="shared" ref="G189" si="1102">M189+S189</f>
        <v>31.19439946</v>
      </c>
      <c r="H189" s="50">
        <f t="shared" ref="H189" si="1103">SUM(I189:J189)</f>
        <v>28884.18593824</v>
      </c>
      <c r="I189" s="50">
        <v>22727.15264746</v>
      </c>
      <c r="J189" s="50">
        <f t="shared" ref="J189" si="1104">SUM(K189:M189)</f>
        <v>6157.0332907799993</v>
      </c>
      <c r="K189" s="50">
        <v>5302.1965279300002</v>
      </c>
      <c r="L189" s="50">
        <v>823.6423633899999</v>
      </c>
      <c r="M189" s="50">
        <v>31.19439946</v>
      </c>
      <c r="N189" s="50">
        <f t="shared" ref="N189" si="1105">SUM(O189:P189)</f>
        <v>11413.885663970001</v>
      </c>
      <c r="O189" s="50">
        <v>7930.9177465600005</v>
      </c>
      <c r="P189" s="50">
        <f t="shared" ref="P189" si="1106">SUM(Q189:S189)</f>
        <v>3482.9679174100002</v>
      </c>
      <c r="Q189" s="50">
        <v>3207.9096321100001</v>
      </c>
      <c r="R189" s="50">
        <v>275.05828530000002</v>
      </c>
      <c r="S189" s="50">
        <v>0</v>
      </c>
      <c r="T189" s="137"/>
      <c r="U189" s="137"/>
      <c r="V189" s="137"/>
      <c r="W189" s="137"/>
      <c r="X189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89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230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hidden="1" outlineLevel="1" collapsed="1">
      <c r="A169" s="16">
        <v>45352</v>
      </c>
      <c r="B169" s="50">
        <v>70767.637494180002</v>
      </c>
      <c r="C169" s="50">
        <f t="shared" ref="C169" si="918">I169+O169</f>
        <v>48438.258681259998</v>
      </c>
      <c r="D169" s="50">
        <f t="shared" ref="D169" si="919">J169+P169</f>
        <v>22329.37881292</v>
      </c>
      <c r="E169" s="50">
        <f t="shared" ref="E169" si="920">K169+Q169</f>
        <v>17594.961527309999</v>
      </c>
      <c r="F169" s="50">
        <f t="shared" ref="F169" si="921">L169+R169</f>
        <v>3862.3769121899995</v>
      </c>
      <c r="G169" s="50">
        <f t="shared" ref="G169" si="922">M169+S169</f>
        <v>872.04037342000004</v>
      </c>
      <c r="H169" s="50">
        <f t="shared" ref="H169" si="923">SUM(I169:J169)</f>
        <v>48564.531732249998</v>
      </c>
      <c r="I169" s="50">
        <v>33416.670214940001</v>
      </c>
      <c r="J169" s="50">
        <f t="shared" ref="J169" si="924">SUM(K169:M169)</f>
        <v>15147.861517309999</v>
      </c>
      <c r="K169" s="50">
        <v>12337.096093669999</v>
      </c>
      <c r="L169" s="50">
        <v>2653.7006558899998</v>
      </c>
      <c r="M169" s="50">
        <v>157.06476774999999</v>
      </c>
      <c r="N169" s="50">
        <f t="shared" ref="N169" si="925">SUM(O169:P169)</f>
        <v>22203.105761930001</v>
      </c>
      <c r="O169" s="50">
        <v>15021.588466319999</v>
      </c>
      <c r="P169" s="50">
        <f t="shared" ref="P169" si="926">SUM(Q169:S169)</f>
        <v>7181.5172956100005</v>
      </c>
      <c r="Q169" s="50">
        <v>5257.8654336400004</v>
      </c>
      <c r="R169" s="50">
        <v>1208.6762563</v>
      </c>
      <c r="S169" s="50">
        <v>714.97560567000005</v>
      </c>
      <c r="T169" s="50"/>
      <c r="U169" s="50"/>
      <c r="V169" s="50"/>
      <c r="W169" s="50"/>
      <c r="X169" s="50"/>
      <c r="Y169" s="50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 hidden="1" outlineLevel="1" collapsed="1">
      <c r="A170" s="16">
        <v>45383</v>
      </c>
      <c r="B170" s="50">
        <v>71598.159562100001</v>
      </c>
      <c r="C170" s="50">
        <f t="shared" ref="C170" si="927">I170+O170</f>
        <v>48765.411392180002</v>
      </c>
      <c r="D170" s="50">
        <f t="shared" ref="D170" si="928">J170+P170</f>
        <v>22832.74816992</v>
      </c>
      <c r="E170" s="50">
        <f t="shared" ref="E170" si="929">K170+Q170</f>
        <v>18120.950716840001</v>
      </c>
      <c r="F170" s="50">
        <f t="shared" ref="F170" si="930">L170+R170</f>
        <v>3824.3913178100001</v>
      </c>
      <c r="G170" s="50">
        <f t="shared" ref="G170" si="931">M170+S170</f>
        <v>887.40613527000005</v>
      </c>
      <c r="H170" s="50">
        <f t="shared" ref="H170" si="932">SUM(I170:J170)</f>
        <v>49305.823408839999</v>
      </c>
      <c r="I170" s="50">
        <v>33697.528286109999</v>
      </c>
      <c r="J170" s="50">
        <f t="shared" ref="J170" si="933">SUM(K170:M170)</f>
        <v>15608.29512273</v>
      </c>
      <c r="K170" s="50">
        <v>12821.928477490001</v>
      </c>
      <c r="L170" s="50">
        <v>2624.3982062300001</v>
      </c>
      <c r="M170" s="50">
        <v>161.96843901</v>
      </c>
      <c r="N170" s="50">
        <f t="shared" ref="N170" si="934">SUM(O170:P170)</f>
        <v>22292.336153259999</v>
      </c>
      <c r="O170" s="50">
        <v>15067.883106069999</v>
      </c>
      <c r="P170" s="50">
        <f t="shared" ref="P170" si="935">SUM(Q170:S170)</f>
        <v>7224.4530471899998</v>
      </c>
      <c r="Q170" s="50">
        <v>5299.0222393499998</v>
      </c>
      <c r="R170" s="50">
        <v>1199.99311158</v>
      </c>
      <c r="S170" s="50">
        <v>725.43769626000005</v>
      </c>
      <c r="T170" s="50"/>
      <c r="U170" s="50"/>
      <c r="V170" s="50"/>
      <c r="W170" s="50"/>
      <c r="X170" s="50"/>
      <c r="Y170" s="50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 hidden="1" outlineLevel="1" collapsed="1">
      <c r="A171" s="16">
        <v>45413</v>
      </c>
      <c r="B171" s="50">
        <v>72654.569627179997</v>
      </c>
      <c r="C171" s="50">
        <f t="shared" ref="C171" si="936">I171+O171</f>
        <v>49642.266928419995</v>
      </c>
      <c r="D171" s="50">
        <f t="shared" ref="D171" si="937">J171+P171</f>
        <v>23012.302698759999</v>
      </c>
      <c r="E171" s="50">
        <f t="shared" ref="E171" si="938">K171+Q171</f>
        <v>18243.579250839997</v>
      </c>
      <c r="F171" s="50">
        <f t="shared" ref="F171" si="939">L171+R171</f>
        <v>3850.1192534000002</v>
      </c>
      <c r="G171" s="50">
        <f t="shared" ref="G171" si="940">M171+S171</f>
        <v>918.60419451999996</v>
      </c>
      <c r="H171" s="50">
        <f t="shared" ref="H171" si="941">SUM(I171:J171)</f>
        <v>49944.658128089999</v>
      </c>
      <c r="I171" s="50">
        <v>34276.635060339999</v>
      </c>
      <c r="J171" s="50">
        <f t="shared" ref="J171" si="942">SUM(K171:M171)</f>
        <v>15668.023067749999</v>
      </c>
      <c r="K171" s="50">
        <v>12881.865378709999</v>
      </c>
      <c r="L171" s="50">
        <v>2622.7614799799999</v>
      </c>
      <c r="M171" s="50">
        <v>163.39620905999999</v>
      </c>
      <c r="N171" s="50">
        <f t="shared" ref="N171" si="943">SUM(O171:P171)</f>
        <v>22709.911499089998</v>
      </c>
      <c r="O171" s="50">
        <v>15365.63186808</v>
      </c>
      <c r="P171" s="50">
        <f t="shared" ref="P171" si="944">SUM(Q171:S171)</f>
        <v>7344.2796310099993</v>
      </c>
      <c r="Q171" s="50">
        <v>5361.7138721299998</v>
      </c>
      <c r="R171" s="50">
        <v>1227.3577734200001</v>
      </c>
      <c r="S171" s="50">
        <v>755.20798546000003</v>
      </c>
      <c r="T171" s="50"/>
      <c r="U171" s="50"/>
      <c r="V171" s="50"/>
      <c r="W171" s="50"/>
      <c r="X171" s="50"/>
      <c r="Y171" s="50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 hidden="1" outlineLevel="1" collapsed="1">
      <c r="A172" s="16">
        <v>45444</v>
      </c>
      <c r="B172" s="50">
        <v>74370.733221330011</v>
      </c>
      <c r="C172" s="50">
        <f t="shared" ref="C172" si="945">I172+O172</f>
        <v>51461.76324901</v>
      </c>
      <c r="D172" s="50">
        <f t="shared" ref="D172" si="946">J172+P172</f>
        <v>22908.969972319999</v>
      </c>
      <c r="E172" s="50">
        <f t="shared" ref="E172" si="947">K172+Q172</f>
        <v>18086.139624669999</v>
      </c>
      <c r="F172" s="50">
        <f t="shared" ref="F172" si="948">L172+R172</f>
        <v>3900.2533950500001</v>
      </c>
      <c r="G172" s="50">
        <f t="shared" ref="G172" si="949">M172+S172</f>
        <v>922.57695259999991</v>
      </c>
      <c r="H172" s="50">
        <f t="shared" ref="H172" si="950">SUM(I172:J172)</f>
        <v>51697.366111160001</v>
      </c>
      <c r="I172" s="50">
        <v>36081.118333140003</v>
      </c>
      <c r="J172" s="50">
        <f t="shared" ref="J172" si="951">SUM(K172:M172)</f>
        <v>15616.247778020001</v>
      </c>
      <c r="K172" s="50">
        <v>12810.846255169999</v>
      </c>
      <c r="L172" s="50">
        <v>2628.2935705499999</v>
      </c>
      <c r="M172" s="50">
        <v>177.10795229999999</v>
      </c>
      <c r="N172" s="50">
        <f t="shared" ref="N172" si="952">SUM(O172:P172)</f>
        <v>22673.367110169998</v>
      </c>
      <c r="O172" s="50">
        <v>15380.64491587</v>
      </c>
      <c r="P172" s="50">
        <f t="shared" ref="P172" si="953">SUM(Q172:S172)</f>
        <v>7292.7221942999995</v>
      </c>
      <c r="Q172" s="50">
        <v>5275.2933695000002</v>
      </c>
      <c r="R172" s="50">
        <v>1271.9598245</v>
      </c>
      <c r="S172" s="50">
        <v>745.46900029999995</v>
      </c>
      <c r="T172" s="50"/>
      <c r="U172" s="50"/>
      <c r="V172" s="50"/>
      <c r="W172" s="50"/>
      <c r="X172" s="50"/>
      <c r="Y172" s="50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 hidden="1" outlineLevel="1" collapsed="1">
      <c r="A173" s="16">
        <v>45474</v>
      </c>
      <c r="B173" s="50">
        <v>73168.623124239995</v>
      </c>
      <c r="C173" s="50">
        <f t="shared" ref="C173" si="954">I173+O173</f>
        <v>50094.121322649997</v>
      </c>
      <c r="D173" s="50">
        <f t="shared" ref="D173" si="955">J173+P173</f>
        <v>23074.501801589999</v>
      </c>
      <c r="E173" s="50">
        <f t="shared" ref="E173" si="956">K173+Q173</f>
        <v>16267.748572379998</v>
      </c>
      <c r="F173" s="50">
        <f t="shared" ref="F173" si="957">L173+R173</f>
        <v>5874.1836760599999</v>
      </c>
      <c r="G173" s="50">
        <f t="shared" ref="G173" si="958">M173+S173</f>
        <v>932.56955315000005</v>
      </c>
      <c r="H173" s="50">
        <f t="shared" ref="H173" si="959">SUM(I173:J173)</f>
        <v>50406.331270299997</v>
      </c>
      <c r="I173" s="50">
        <v>34716.571016909998</v>
      </c>
      <c r="J173" s="50">
        <f t="shared" ref="J173" si="960">SUM(K173:M173)</f>
        <v>15689.760253390001</v>
      </c>
      <c r="K173" s="50">
        <v>11284.062036449999</v>
      </c>
      <c r="L173" s="50">
        <v>4224.4252624600003</v>
      </c>
      <c r="M173" s="50">
        <v>181.27295448000001</v>
      </c>
      <c r="N173" s="50">
        <f t="shared" ref="N173" si="961">SUM(O173:P173)</f>
        <v>22762.291853939998</v>
      </c>
      <c r="O173" s="50">
        <v>15377.55030574</v>
      </c>
      <c r="P173" s="50">
        <f t="shared" ref="P173" si="962">SUM(Q173:S173)</f>
        <v>7384.7415481999997</v>
      </c>
      <c r="Q173" s="50">
        <v>4983.68653593</v>
      </c>
      <c r="R173" s="50">
        <v>1649.7584136</v>
      </c>
      <c r="S173" s="50">
        <v>751.29659866999998</v>
      </c>
      <c r="T173" s="50"/>
      <c r="U173" s="50"/>
      <c r="V173" s="50"/>
      <c r="W173" s="50"/>
      <c r="X173" s="50"/>
      <c r="Y173" s="50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 hidden="1" outlineLevel="1" collapsed="1">
      <c r="A174" s="16">
        <v>45505</v>
      </c>
      <c r="B174" s="50">
        <v>73039.423315389999</v>
      </c>
      <c r="C174" s="50">
        <f t="shared" ref="C174" si="963">I174+O174</f>
        <v>49931.521162210003</v>
      </c>
      <c r="D174" s="50">
        <f t="shared" ref="D174" si="964">J174+P174</f>
        <v>23107.902153179999</v>
      </c>
      <c r="E174" s="50">
        <f t="shared" ref="E174" si="965">K174+Q174</f>
        <v>16462.736659099999</v>
      </c>
      <c r="F174" s="50">
        <f t="shared" ref="F174" si="966">L174+R174</f>
        <v>5718.7130305700002</v>
      </c>
      <c r="G174" s="50">
        <f t="shared" ref="G174" si="967">M174+S174</f>
        <v>926.45246350999992</v>
      </c>
      <c r="H174" s="50">
        <f t="shared" ref="H174" si="968">SUM(I174:J174)</f>
        <v>50061.895582680001</v>
      </c>
      <c r="I174" s="50">
        <v>34377.71431992</v>
      </c>
      <c r="J174" s="50">
        <f t="shared" ref="J174" si="969">SUM(K174:M174)</f>
        <v>15684.181262759999</v>
      </c>
      <c r="K174" s="50">
        <v>11439.10826859</v>
      </c>
      <c r="L174" s="50">
        <v>4058.0423273900001</v>
      </c>
      <c r="M174" s="50">
        <v>187.03066677999999</v>
      </c>
      <c r="N174" s="50">
        <f t="shared" ref="N174" si="970">SUM(O174:P174)</f>
        <v>22977.527732709998</v>
      </c>
      <c r="O174" s="50">
        <v>15553.80684229</v>
      </c>
      <c r="P174" s="50">
        <f t="shared" ref="P174" si="971">SUM(Q174:S174)</f>
        <v>7423.7208904199997</v>
      </c>
      <c r="Q174" s="50">
        <v>5023.6283905099999</v>
      </c>
      <c r="R174" s="50">
        <v>1660.6707031799999</v>
      </c>
      <c r="S174" s="50">
        <v>739.42179672999998</v>
      </c>
      <c r="T174" s="50"/>
      <c r="U174" s="50"/>
      <c r="V174" s="50"/>
      <c r="W174" s="50"/>
      <c r="X174" s="50"/>
      <c r="Y174" s="50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 hidden="1" outlineLevel="1" collapsed="1">
      <c r="A175" s="16">
        <v>45536</v>
      </c>
      <c r="B175" s="50">
        <v>74471.779817560004</v>
      </c>
      <c r="C175" s="50">
        <f t="shared" ref="C175" si="972">I175+O175</f>
        <v>51217.622924989999</v>
      </c>
      <c r="D175" s="50">
        <f t="shared" ref="D175" si="973">J175+P175</f>
        <v>23254.156892570001</v>
      </c>
      <c r="E175" s="50">
        <f t="shared" ref="E175" si="974">K175+Q175</f>
        <v>16691.997176110002</v>
      </c>
      <c r="F175" s="50">
        <f t="shared" ref="F175" si="975">L175+R175</f>
        <v>5674.3691527000001</v>
      </c>
      <c r="G175" s="50">
        <f t="shared" ref="G175" si="976">M175+S175</f>
        <v>887.79056375999994</v>
      </c>
      <c r="H175" s="50">
        <f t="shared" ref="H175" si="977">SUM(I175:J175)</f>
        <v>51206.365128979996</v>
      </c>
      <c r="I175" s="50">
        <v>35475.032377639996</v>
      </c>
      <c r="J175" s="50">
        <f t="shared" ref="J175" si="978">SUM(K175:M175)</f>
        <v>15731.33275134</v>
      </c>
      <c r="K175" s="50">
        <v>11513.69491405</v>
      </c>
      <c r="L175" s="50">
        <v>4020.9975212999998</v>
      </c>
      <c r="M175" s="50">
        <v>196.64031599</v>
      </c>
      <c r="N175" s="50">
        <f t="shared" ref="N175" si="979">SUM(O175:P175)</f>
        <v>23265.41468858</v>
      </c>
      <c r="O175" s="50">
        <v>15742.590547350001</v>
      </c>
      <c r="P175" s="50">
        <f t="shared" ref="P175" si="980">SUM(Q175:S175)</f>
        <v>7522.8241412300004</v>
      </c>
      <c r="Q175" s="50">
        <v>5178.3022620600004</v>
      </c>
      <c r="R175" s="50">
        <v>1653.3716314000001</v>
      </c>
      <c r="S175" s="50">
        <v>691.15024776999996</v>
      </c>
      <c r="T175" s="50"/>
      <c r="U175" s="50"/>
      <c r="V175" s="50"/>
      <c r="W175" s="50"/>
      <c r="X175" s="50"/>
      <c r="Y175" s="50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 hidden="1" outlineLevel="1" collapsed="1">
      <c r="A176" s="16">
        <v>45566</v>
      </c>
      <c r="B176" s="50">
        <v>74746.101786450003</v>
      </c>
      <c r="C176" s="50">
        <f t="shared" ref="C176" si="981">I176+O176</f>
        <v>51288.751513579999</v>
      </c>
      <c r="D176" s="50">
        <f t="shared" ref="D176" si="982">J176+P176</f>
        <v>23457.35027287</v>
      </c>
      <c r="E176" s="50">
        <f t="shared" ref="E176" si="983">K176+Q176</f>
        <v>16738.475119900002</v>
      </c>
      <c r="F176" s="50">
        <f t="shared" ref="F176" si="984">L176+R176</f>
        <v>5809.9241145200003</v>
      </c>
      <c r="G176" s="50">
        <f t="shared" ref="G176" si="985">M176+S176</f>
        <v>908.95103845000006</v>
      </c>
      <c r="H176" s="50">
        <f t="shared" ref="H176" si="986">SUM(I176:J176)</f>
        <v>51441.727854550001</v>
      </c>
      <c r="I176" s="50">
        <v>35592.152254799999</v>
      </c>
      <c r="J176" s="50">
        <f t="shared" ref="J176" si="987">SUM(K176:M176)</f>
        <v>15849.57559975</v>
      </c>
      <c r="K176" s="50">
        <v>11499.2438069</v>
      </c>
      <c r="L176" s="50">
        <v>4133.5174782100003</v>
      </c>
      <c r="M176" s="50">
        <v>216.81431463999999</v>
      </c>
      <c r="N176" s="50">
        <f t="shared" ref="N176" si="988">SUM(O176:P176)</f>
        <v>23304.373931900001</v>
      </c>
      <c r="O176" s="50">
        <v>15696.599258779999</v>
      </c>
      <c r="P176" s="50">
        <f t="shared" ref="P176" si="989">SUM(Q176:S176)</f>
        <v>7607.7746731200004</v>
      </c>
      <c r="Q176" s="50">
        <v>5239.2313130000002</v>
      </c>
      <c r="R176" s="50">
        <v>1676.4066363100001</v>
      </c>
      <c r="S176" s="50">
        <v>692.13672381000003</v>
      </c>
      <c r="T176" s="50"/>
      <c r="U176" s="50"/>
      <c r="V176" s="50"/>
      <c r="W176" s="50"/>
      <c r="X176" s="50"/>
      <c r="Y176" s="50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 collapsed="1">
      <c r="A177" s="16">
        <v>45597</v>
      </c>
      <c r="B177" s="50">
        <v>75742.643080320006</v>
      </c>
      <c r="C177" s="50">
        <f t="shared" ref="C177" si="990">I177+O177</f>
        <v>52247.688176569995</v>
      </c>
      <c r="D177" s="50">
        <f t="shared" ref="D177" si="991">J177+P177</f>
        <v>23494.95490375</v>
      </c>
      <c r="E177" s="50">
        <f t="shared" ref="E177" si="992">K177+Q177</f>
        <v>16746.040921700001</v>
      </c>
      <c r="F177" s="50">
        <f t="shared" ref="F177" si="993">L177+R177</f>
        <v>5814.9113928500001</v>
      </c>
      <c r="G177" s="50">
        <f t="shared" ref="G177" si="994">M177+S177</f>
        <v>934.00258919999999</v>
      </c>
      <c r="H177" s="50">
        <f t="shared" ref="H177" si="995">SUM(I177:J177)</f>
        <v>52317.49366891</v>
      </c>
      <c r="I177" s="50">
        <v>36505.168097759997</v>
      </c>
      <c r="J177" s="50">
        <f t="shared" ref="J177" si="996">SUM(K177:M177)</f>
        <v>15812.325571150001</v>
      </c>
      <c r="K177" s="50">
        <v>11423.075898270001</v>
      </c>
      <c r="L177" s="50">
        <v>4154.4848551300001</v>
      </c>
      <c r="M177" s="50">
        <v>234.76481774999999</v>
      </c>
      <c r="N177" s="50">
        <f t="shared" ref="N177" si="997">SUM(O177:P177)</f>
        <v>23425.149411409999</v>
      </c>
      <c r="O177" s="50">
        <v>15742.520078809999</v>
      </c>
      <c r="P177" s="50">
        <f t="shared" ref="P177" si="998">SUM(Q177:S177)</f>
        <v>7682.6293325999995</v>
      </c>
      <c r="Q177" s="50">
        <v>5322.9650234299997</v>
      </c>
      <c r="R177" s="50">
        <v>1660.4265377199999</v>
      </c>
      <c r="S177" s="50">
        <v>699.23777144999997</v>
      </c>
      <c r="T177" s="50"/>
      <c r="U177" s="50"/>
      <c r="V177" s="50"/>
      <c r="W177" s="50"/>
      <c r="X177" s="50"/>
      <c r="Y177" s="50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>
      <c r="A178" s="16">
        <v>45627</v>
      </c>
      <c r="B178" s="50">
        <v>78443.057304319998</v>
      </c>
      <c r="C178" s="50">
        <f t="shared" ref="C178" si="999">I178+O178</f>
        <v>54423.91682446</v>
      </c>
      <c r="D178" s="50">
        <f t="shared" ref="D178" si="1000">J178+P178</f>
        <v>24019.140479860002</v>
      </c>
      <c r="E178" s="50">
        <f t="shared" ref="E178" si="1001">K178+Q178</f>
        <v>16977.875289490003</v>
      </c>
      <c r="F178" s="50">
        <f t="shared" ref="F178" si="1002">L178+R178</f>
        <v>6129.5826455000006</v>
      </c>
      <c r="G178" s="50">
        <f t="shared" ref="G178" si="1003">M178+S178</f>
        <v>911.68254487000002</v>
      </c>
      <c r="H178" s="50">
        <f t="shared" ref="H178" si="1004">SUM(I178:J178)</f>
        <v>54364.793742289999</v>
      </c>
      <c r="I178" s="50">
        <v>38100.000103940001</v>
      </c>
      <c r="J178" s="50">
        <f t="shared" ref="J178" si="1005">SUM(K178:M178)</f>
        <v>16264.793638350002</v>
      </c>
      <c r="K178" s="50">
        <v>11534.741588770001</v>
      </c>
      <c r="L178" s="50">
        <v>4504.5578130100002</v>
      </c>
      <c r="M178" s="50">
        <v>225.49423657</v>
      </c>
      <c r="N178" s="50">
        <f t="shared" ref="N178" si="1006">SUM(O178:P178)</f>
        <v>24078.263562029999</v>
      </c>
      <c r="O178" s="50">
        <v>16323.916720519999</v>
      </c>
      <c r="P178" s="50">
        <f t="shared" ref="P178" si="1007">SUM(Q178:S178)</f>
        <v>7754.3468415100006</v>
      </c>
      <c r="Q178" s="50">
        <v>5443.13370072</v>
      </c>
      <c r="R178" s="50">
        <v>1625.0248324900001</v>
      </c>
      <c r="S178" s="50">
        <v>686.18830830000002</v>
      </c>
      <c r="T178" s="50"/>
      <c r="U178" s="50"/>
      <c r="V178" s="50"/>
      <c r="W178" s="50"/>
      <c r="X178" s="50"/>
      <c r="Y178" s="50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0">
        <v>76944.156326130003</v>
      </c>
      <c r="C179" s="50">
        <f t="shared" ref="C179" si="1008">I179+O179</f>
        <v>52755.199484190001</v>
      </c>
      <c r="D179" s="50">
        <f t="shared" ref="D179" si="1009">J179+P179</f>
        <v>24188.956841940002</v>
      </c>
      <c r="E179" s="50">
        <f t="shared" ref="E179" si="1010">K179+Q179</f>
        <v>17175.138577410002</v>
      </c>
      <c r="F179" s="50">
        <f t="shared" ref="F179" si="1011">L179+R179</f>
        <v>6252.1901195699993</v>
      </c>
      <c r="G179" s="50">
        <f t="shared" ref="G179" si="1012">M179+S179</f>
        <v>761.62814495999999</v>
      </c>
      <c r="H179" s="50">
        <f t="shared" ref="H179" si="1013">SUM(I179:J179)</f>
        <v>52942.179420790002</v>
      </c>
      <c r="I179" s="50">
        <v>36453.304682130001</v>
      </c>
      <c r="J179" s="50">
        <f t="shared" ref="J179" si="1014">SUM(K179:M179)</f>
        <v>16488.874738660001</v>
      </c>
      <c r="K179" s="50">
        <v>11733.06586647</v>
      </c>
      <c r="L179" s="50">
        <v>4559.9780837899998</v>
      </c>
      <c r="M179" s="50">
        <v>195.83078839999999</v>
      </c>
      <c r="N179" s="50">
        <f t="shared" ref="N179" si="1015">SUM(O179:P179)</f>
        <v>24001.976905340001</v>
      </c>
      <c r="O179" s="50">
        <v>16301.89480206</v>
      </c>
      <c r="P179" s="50">
        <f t="shared" ref="P179" si="1016">SUM(Q179:S179)</f>
        <v>7700.0821032800013</v>
      </c>
      <c r="Q179" s="50">
        <v>5442.0727109400004</v>
      </c>
      <c r="R179" s="50">
        <v>1692.21203578</v>
      </c>
      <c r="S179" s="50">
        <v>565.79735656000003</v>
      </c>
      <c r="T179" s="50"/>
      <c r="U179" s="50"/>
      <c r="V179" s="50"/>
      <c r="W179" s="50"/>
      <c r="X179" s="50"/>
      <c r="Y179" s="50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0">
        <v>78346.253460339998</v>
      </c>
      <c r="C180" s="50">
        <f t="shared" ref="C180" si="1017">I180+O180</f>
        <v>53489.652093379998</v>
      </c>
      <c r="D180" s="50">
        <f t="shared" ref="D180" si="1018">J180+P180</f>
        <v>24856.60136696</v>
      </c>
      <c r="E180" s="50">
        <f t="shared" ref="E180" si="1019">K180+Q180</f>
        <v>17632.583729409998</v>
      </c>
      <c r="F180" s="50">
        <f t="shared" ref="F180" si="1020">L180+R180</f>
        <v>6460.8626139499993</v>
      </c>
      <c r="G180" s="50">
        <f t="shared" ref="G180" si="1021">M180+S180</f>
        <v>763.15502360000005</v>
      </c>
      <c r="H180" s="50">
        <f t="shared" ref="H180" si="1022">SUM(I180:J180)</f>
        <v>54302.421721089995</v>
      </c>
      <c r="I180" s="50">
        <v>37232.045065179998</v>
      </c>
      <c r="J180" s="50">
        <f t="shared" ref="J180" si="1023">SUM(K180:M180)</f>
        <v>17070.37665591</v>
      </c>
      <c r="K180" s="50">
        <v>12093.142136070001</v>
      </c>
      <c r="L180" s="50">
        <v>4776.6559363699998</v>
      </c>
      <c r="M180" s="50">
        <v>200.57858347000001</v>
      </c>
      <c r="N180" s="50">
        <f t="shared" ref="N180" si="1024">SUM(O180:P180)</f>
        <v>24043.831739249999</v>
      </c>
      <c r="O180" s="50">
        <v>16257.6070282</v>
      </c>
      <c r="P180" s="50">
        <f t="shared" ref="P180" si="1025">SUM(Q180:S180)</f>
        <v>7786.2247110499993</v>
      </c>
      <c r="Q180" s="50">
        <v>5539.4415933399996</v>
      </c>
      <c r="R180" s="50">
        <v>1684.2066775799999</v>
      </c>
      <c r="S180" s="50">
        <v>562.57644013000004</v>
      </c>
      <c r="T180" s="50"/>
      <c r="U180" s="50"/>
      <c r="V180" s="50"/>
      <c r="W180" s="50"/>
      <c r="X180" s="50"/>
      <c r="Y180" s="50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0">
        <v>78347.018849200002</v>
      </c>
      <c r="C181" s="50">
        <f t="shared" ref="C181" si="1026">I181+O181</f>
        <v>53289.255173099999</v>
      </c>
      <c r="D181" s="50">
        <f t="shared" ref="D181" si="1027">J181+P181</f>
        <v>25057.763676099999</v>
      </c>
      <c r="E181" s="50">
        <f t="shared" ref="E181" si="1028">K181+Q181</f>
        <v>17866.89826414</v>
      </c>
      <c r="F181" s="50">
        <f t="shared" ref="F181" si="1029">L181+R181</f>
        <v>6445.4529894999996</v>
      </c>
      <c r="G181" s="50">
        <f t="shared" ref="G181" si="1030">M181+S181</f>
        <v>745.41242246000002</v>
      </c>
      <c r="H181" s="50">
        <f t="shared" ref="H181" si="1031">SUM(I181:J181)</f>
        <v>54065.956083890007</v>
      </c>
      <c r="I181" s="50">
        <v>36796.472738080003</v>
      </c>
      <c r="J181" s="50">
        <f t="shared" ref="J181" si="1032">SUM(K181:M181)</f>
        <v>17269.48334581</v>
      </c>
      <c r="K181" s="50">
        <v>12305.762768590001</v>
      </c>
      <c r="L181" s="50">
        <v>4762.9183072599999</v>
      </c>
      <c r="M181" s="50">
        <v>200.80226995999999</v>
      </c>
      <c r="N181" s="50">
        <f t="shared" ref="N181" si="1033">SUM(O181:P181)</f>
        <v>24281.062765309998</v>
      </c>
      <c r="O181" s="50">
        <v>16492.782435019999</v>
      </c>
      <c r="P181" s="50">
        <f t="shared" ref="P181" si="1034">SUM(Q181:S181)</f>
        <v>7788.2803302900002</v>
      </c>
      <c r="Q181" s="50">
        <v>5561.1354955500001</v>
      </c>
      <c r="R181" s="50">
        <v>1682.5346822399999</v>
      </c>
      <c r="S181" s="50">
        <v>544.61015250000003</v>
      </c>
      <c r="T181" s="50"/>
      <c r="U181" s="50"/>
      <c r="V181" s="50"/>
      <c r="W181" s="50"/>
      <c r="X181" s="50"/>
      <c r="Y181" s="50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ht="13.8">
      <c r="A182" s="16">
        <v>45748</v>
      </c>
      <c r="B182" s="50">
        <v>80115.05870809</v>
      </c>
      <c r="C182" s="50">
        <f t="shared" ref="C182" si="1035">I182+O182</f>
        <v>54744.060304079998</v>
      </c>
      <c r="D182" s="50">
        <f t="shared" ref="D182" si="1036">J182+P182</f>
        <v>25370.998404010003</v>
      </c>
      <c r="E182" s="50">
        <f t="shared" ref="E182" si="1037">K182+Q182</f>
        <v>18086.97177792</v>
      </c>
      <c r="F182" s="50">
        <f t="shared" ref="F182" si="1038">L182+R182</f>
        <v>6541.8591478300004</v>
      </c>
      <c r="G182" s="50">
        <f t="shared" ref="G182" si="1039">M182+S182</f>
        <v>742.16747826000005</v>
      </c>
      <c r="H182" s="50">
        <f t="shared" ref="H182" si="1040">SUM(I182:J182)</f>
        <v>55416.209046100004</v>
      </c>
      <c r="I182" s="50">
        <v>37840.289339399998</v>
      </c>
      <c r="J182" s="50">
        <f t="shared" ref="J182" si="1041">SUM(K182:M182)</f>
        <v>17575.919706700002</v>
      </c>
      <c r="K182" s="50">
        <v>12500.08389992</v>
      </c>
      <c r="L182" s="50">
        <v>4874.0552771900002</v>
      </c>
      <c r="M182" s="50">
        <v>201.78052958999999</v>
      </c>
      <c r="N182" s="50">
        <f t="shared" ref="N182" si="1042">SUM(O182:P182)</f>
        <v>24698.84966199</v>
      </c>
      <c r="O182" s="50">
        <v>16903.770964679999</v>
      </c>
      <c r="P182" s="50">
        <f t="shared" ref="P182" si="1043">SUM(Q182:S182)</f>
        <v>7795.0786973100003</v>
      </c>
      <c r="Q182" s="50">
        <v>5586.8878779999995</v>
      </c>
      <c r="R182" s="50">
        <v>1667.80387064</v>
      </c>
      <c r="S182" s="50">
        <v>540.38694867000004</v>
      </c>
      <c r="T182" s="50"/>
      <c r="U182" s="50"/>
      <c r="V182" s="50"/>
      <c r="W182" s="50"/>
      <c r="X182" s="50"/>
      <c r="Y182" s="50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ht="13.8">
      <c r="A183" s="16">
        <v>45778</v>
      </c>
      <c r="B183" s="50">
        <v>80535.762146100009</v>
      </c>
      <c r="C183" s="50">
        <f t="shared" ref="C183" si="1044">I183+O183</f>
        <v>54758.955981610001</v>
      </c>
      <c r="D183" s="50">
        <f t="shared" ref="D183" si="1045">J183+P183</f>
        <v>25776.806164489997</v>
      </c>
      <c r="E183" s="50">
        <f t="shared" ref="E183" si="1046">K183+Q183</f>
        <v>18388.992593989999</v>
      </c>
      <c r="F183" s="50">
        <f t="shared" ref="F183" si="1047">L183+R183</f>
        <v>6647.9892565800001</v>
      </c>
      <c r="G183" s="50">
        <f t="shared" ref="G183" si="1048">M183+S183</f>
        <v>739.82431392000001</v>
      </c>
      <c r="H183" s="50">
        <f t="shared" ref="H183" si="1049">SUM(I183:J183)</f>
        <v>55882.122264639998</v>
      </c>
      <c r="I183" s="50">
        <v>37956.89395102</v>
      </c>
      <c r="J183" s="50">
        <f t="shared" ref="J183" si="1050">SUM(K183:M183)</f>
        <v>17925.228313619999</v>
      </c>
      <c r="K183" s="50">
        <v>12754.175992259999</v>
      </c>
      <c r="L183" s="50">
        <v>4968.7198587599996</v>
      </c>
      <c r="M183" s="50">
        <v>202.33246260000001</v>
      </c>
      <c r="N183" s="50">
        <f t="shared" ref="N183" si="1051">SUM(O183:P183)</f>
        <v>24653.63988146</v>
      </c>
      <c r="O183" s="50">
        <v>16802.062030590001</v>
      </c>
      <c r="P183" s="50">
        <f t="shared" ref="P183" si="1052">SUM(Q183:S183)</f>
        <v>7851.5778508699996</v>
      </c>
      <c r="Q183" s="50">
        <v>5634.81660173</v>
      </c>
      <c r="R183" s="50">
        <v>1679.26939782</v>
      </c>
      <c r="S183" s="50">
        <v>537.49185132000002</v>
      </c>
      <c r="T183" s="50"/>
      <c r="U183" s="50"/>
      <c r="V183" s="50"/>
      <c r="W183" s="50"/>
      <c r="X183" s="50"/>
      <c r="Y183" s="50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ht="13.8">
      <c r="A184" s="16">
        <v>45809</v>
      </c>
      <c r="B184" s="50">
        <v>82693.319518860008</v>
      </c>
      <c r="C184" s="50">
        <f t="shared" ref="C184" si="1053">I184+O184</f>
        <v>56619.594814730001</v>
      </c>
      <c r="D184" s="50">
        <f t="shared" ref="D184" si="1054">J184+P184</f>
        <v>26073.72470413</v>
      </c>
      <c r="E184" s="50">
        <f t="shared" ref="E184" si="1055">K184+Q184</f>
        <v>18650.34179758</v>
      </c>
      <c r="F184" s="50">
        <f t="shared" ref="F184" si="1056">L184+R184</f>
        <v>6709.0387193700008</v>
      </c>
      <c r="G184" s="50">
        <f t="shared" ref="G184" si="1057">M184+S184</f>
        <v>714.34418718000006</v>
      </c>
      <c r="H184" s="50">
        <f t="shared" ref="H184" si="1058">SUM(I184:J184)</f>
        <v>57420.59808656</v>
      </c>
      <c r="I184" s="50">
        <v>39208.588168540002</v>
      </c>
      <c r="J184" s="50">
        <f t="shared" ref="J184" si="1059">SUM(K184:M184)</f>
        <v>18212.009918020001</v>
      </c>
      <c r="K184" s="50">
        <v>12945.225241689999</v>
      </c>
      <c r="L184" s="50">
        <v>5065.4069219700004</v>
      </c>
      <c r="M184" s="50">
        <v>201.37775436000001</v>
      </c>
      <c r="N184" s="50">
        <f t="shared" ref="N184" si="1060">SUM(O184:P184)</f>
        <v>25272.721432300001</v>
      </c>
      <c r="O184" s="50">
        <v>17411.006646189999</v>
      </c>
      <c r="P184" s="50">
        <f t="shared" ref="P184" si="1061">SUM(Q184:S184)</f>
        <v>7861.7147861100002</v>
      </c>
      <c r="Q184" s="50">
        <v>5705.1165558900002</v>
      </c>
      <c r="R184" s="50">
        <v>1643.6317974000001</v>
      </c>
      <c r="S184" s="50">
        <v>512.96643282000002</v>
      </c>
      <c r="T184" s="50"/>
      <c r="U184" s="50"/>
      <c r="V184" s="50"/>
      <c r="W184" s="50"/>
      <c r="X184" s="50"/>
      <c r="Y184" s="50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ht="13.8">
      <c r="A185" s="16">
        <v>45839</v>
      </c>
      <c r="B185" s="50">
        <v>82233.890529130003</v>
      </c>
      <c r="C185" s="50">
        <f t="shared" ref="C185" si="1062">I185+O185</f>
        <v>56121.412935870001</v>
      </c>
      <c r="D185" s="50">
        <f t="shared" ref="D185" si="1063">J185+P185</f>
        <v>26112.477593260002</v>
      </c>
      <c r="E185" s="50">
        <f t="shared" ref="E185" si="1064">K185+Q185</f>
        <v>18637.850765210002</v>
      </c>
      <c r="F185" s="50">
        <f t="shared" ref="F185" si="1065">L185+R185</f>
        <v>6767.9763814099997</v>
      </c>
      <c r="G185" s="50">
        <f t="shared" ref="G185" si="1066">M185+S185</f>
        <v>706.65044664000004</v>
      </c>
      <c r="H185" s="50">
        <f t="shared" ref="H185" si="1067">SUM(I185:J185)</f>
        <v>56759.818226560004</v>
      </c>
      <c r="I185" s="50">
        <v>38451.911034249999</v>
      </c>
      <c r="J185" s="50">
        <f t="shared" ref="J185" si="1068">SUM(K185:M185)</f>
        <v>18307.907192310002</v>
      </c>
      <c r="K185" s="50">
        <v>12964.81884731</v>
      </c>
      <c r="L185" s="50">
        <v>5148.0422562499998</v>
      </c>
      <c r="M185" s="50">
        <v>195.04608875</v>
      </c>
      <c r="N185" s="50">
        <f t="shared" ref="N185" si="1069">SUM(O185:P185)</f>
        <v>25474.072302569999</v>
      </c>
      <c r="O185" s="50">
        <v>17669.501901619999</v>
      </c>
      <c r="P185" s="50">
        <f t="shared" ref="P185" si="1070">SUM(Q185:S185)</f>
        <v>7804.5704009499996</v>
      </c>
      <c r="Q185" s="50">
        <v>5673.0319178999998</v>
      </c>
      <c r="R185" s="50">
        <v>1619.9341251599999</v>
      </c>
      <c r="S185" s="50">
        <v>511.60435789000002</v>
      </c>
      <c r="T185" s="50"/>
      <c r="U185" s="50"/>
      <c r="V185" s="50"/>
      <c r="W185" s="50"/>
      <c r="X185" s="50"/>
      <c r="Y185" s="50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ht="13.8">
      <c r="A186" s="16">
        <v>45870</v>
      </c>
      <c r="B186" s="50">
        <v>82713.893672160004</v>
      </c>
      <c r="C186" s="50">
        <f t="shared" ref="C186" si="1071">I186+O186</f>
        <v>56773.782162700001</v>
      </c>
      <c r="D186" s="50">
        <f t="shared" ref="D186" si="1072">J186+P186</f>
        <v>25940.111509460003</v>
      </c>
      <c r="E186" s="50">
        <f t="shared" ref="E186" si="1073">K186+Q186</f>
        <v>18654.214988619999</v>
      </c>
      <c r="F186" s="50">
        <f t="shared" ref="F186" si="1074">L186+R186</f>
        <v>6675.8404538300001</v>
      </c>
      <c r="G186" s="50">
        <f t="shared" ref="G186" si="1075">M186+S186</f>
        <v>610.05606700999999</v>
      </c>
      <c r="H186" s="50">
        <f t="shared" ref="H186" si="1076">SUM(I186:J186)</f>
        <v>57584.61485718</v>
      </c>
      <c r="I186" s="50">
        <v>39282.354548800002</v>
      </c>
      <c r="J186" s="50">
        <f t="shared" ref="J186" si="1077">SUM(K186:M186)</f>
        <v>18302.260308380002</v>
      </c>
      <c r="K186" s="50">
        <v>13033.019365869999</v>
      </c>
      <c r="L186" s="50">
        <v>5075.9547390799999</v>
      </c>
      <c r="M186" s="50">
        <v>193.28620343</v>
      </c>
      <c r="N186" s="50">
        <f t="shared" ref="N186" si="1078">SUM(O186:P186)</f>
        <v>25129.27881498</v>
      </c>
      <c r="O186" s="50">
        <v>17491.427613899999</v>
      </c>
      <c r="P186" s="50">
        <f t="shared" ref="P186" si="1079">SUM(Q186:S186)</f>
        <v>7637.8512010800005</v>
      </c>
      <c r="Q186" s="50">
        <v>5621.1956227500004</v>
      </c>
      <c r="R186" s="50">
        <v>1599.88571475</v>
      </c>
      <c r="S186" s="50">
        <v>416.76986357999999</v>
      </c>
      <c r="T186" s="50"/>
      <c r="U186" s="50"/>
      <c r="V186" s="50"/>
      <c r="W186" s="50"/>
      <c r="X186" s="50"/>
      <c r="Y186" s="50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ht="13.8">
      <c r="A187" s="16">
        <v>45901</v>
      </c>
      <c r="B187" s="50">
        <v>84451.976128640003</v>
      </c>
      <c r="C187" s="50">
        <f t="shared" ref="C187" si="1080">I187+O187</f>
        <v>58204.250186810008</v>
      </c>
      <c r="D187" s="50">
        <f t="shared" ref="D187" si="1081">J187+P187</f>
        <v>26247.725941830002</v>
      </c>
      <c r="E187" s="50">
        <f t="shared" ref="E187" si="1082">K187+Q187</f>
        <v>19020.736738039999</v>
      </c>
      <c r="F187" s="50">
        <f t="shared" ref="F187" si="1083">L187+R187</f>
        <v>6655.2414689900006</v>
      </c>
      <c r="G187" s="50">
        <f t="shared" ref="G187" si="1084">M187+S187</f>
        <v>571.74773479999999</v>
      </c>
      <c r="H187" s="50">
        <f t="shared" ref="H187" si="1085">SUM(I187:J187)</f>
        <v>59137.15787476</v>
      </c>
      <c r="I187" s="50">
        <v>40460.244688680003</v>
      </c>
      <c r="J187" s="50">
        <f t="shared" ref="J187" si="1086">SUM(K187:M187)</f>
        <v>18676.913186080001</v>
      </c>
      <c r="K187" s="50">
        <v>13435.32037073</v>
      </c>
      <c r="L187" s="50">
        <v>5051.3152641300003</v>
      </c>
      <c r="M187" s="50">
        <v>190.27755121999999</v>
      </c>
      <c r="N187" s="50">
        <f t="shared" ref="N187" si="1087">SUM(O187:P187)</f>
        <v>25314.818253880003</v>
      </c>
      <c r="O187" s="50">
        <v>17744.005498130002</v>
      </c>
      <c r="P187" s="50">
        <f t="shared" ref="P187" si="1088">SUM(Q187:S187)</f>
        <v>7570.8127557500002</v>
      </c>
      <c r="Q187" s="50">
        <v>5585.4163673100002</v>
      </c>
      <c r="R187" s="50">
        <v>1603.9262048600001</v>
      </c>
      <c r="S187" s="50">
        <v>381.47018358000003</v>
      </c>
      <c r="T187" s="50"/>
      <c r="U187" s="50"/>
      <c r="V187" s="50"/>
      <c r="W187" s="50"/>
      <c r="X187" s="50"/>
      <c r="Y187" s="50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ht="13.8">
      <c r="A188" s="16">
        <v>45931</v>
      </c>
      <c r="B188" s="50">
        <v>85674.722216550013</v>
      </c>
      <c r="C188" s="50">
        <f t="shared" ref="C188" si="1089">I188+O188</f>
        <v>59090.927597200003</v>
      </c>
      <c r="D188" s="50">
        <f t="shared" ref="D188" si="1090">J188+P188</f>
        <v>26583.794619350003</v>
      </c>
      <c r="E188" s="50">
        <f t="shared" ref="E188" si="1091">K188+Q188</f>
        <v>19370.135048330001</v>
      </c>
      <c r="F188" s="50">
        <f t="shared" ref="F188" si="1092">L188+R188</f>
        <v>6681.4433206499998</v>
      </c>
      <c r="G188" s="50">
        <f t="shared" ref="G188" si="1093">M188+S188</f>
        <v>532.21625037000001</v>
      </c>
      <c r="H188" s="50">
        <f t="shared" ref="H188" si="1094">SUM(I188:J188)</f>
        <v>60037.068813050006</v>
      </c>
      <c r="I188" s="50">
        <v>41035.930887870003</v>
      </c>
      <c r="J188" s="50">
        <f t="shared" ref="J188" si="1095">SUM(K188:M188)</f>
        <v>19001.137925180003</v>
      </c>
      <c r="K188" s="50">
        <v>13742.46764952</v>
      </c>
      <c r="L188" s="50">
        <v>5068.7170963400004</v>
      </c>
      <c r="M188" s="50">
        <v>189.95317932</v>
      </c>
      <c r="N188" s="50">
        <f t="shared" ref="N188" si="1096">SUM(O188:P188)</f>
        <v>25637.6534035</v>
      </c>
      <c r="O188" s="50">
        <v>18054.99670933</v>
      </c>
      <c r="P188" s="50">
        <f t="shared" ref="P188" si="1097">SUM(Q188:S188)</f>
        <v>7582.6566941700003</v>
      </c>
      <c r="Q188" s="50">
        <v>5627.6673988100001</v>
      </c>
      <c r="R188" s="50">
        <v>1612.7262243099999</v>
      </c>
      <c r="S188" s="50">
        <v>342.26307105000001</v>
      </c>
      <c r="T188" s="50"/>
      <c r="U188" s="50"/>
      <c r="V188" s="50"/>
      <c r="W188" s="50"/>
      <c r="X188" s="50"/>
      <c r="Y188" s="50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ht="13.8">
      <c r="A189" s="16">
        <v>45962</v>
      </c>
      <c r="B189" s="50">
        <v>86524.189696059999</v>
      </c>
      <c r="C189" s="50">
        <f t="shared" ref="C189" si="1098">I189+O189</f>
        <v>59631.566171079998</v>
      </c>
      <c r="D189" s="50">
        <f t="shared" ref="D189" si="1099">J189+P189</f>
        <v>26892.623524980001</v>
      </c>
      <c r="E189" s="50">
        <f t="shared" ref="E189" si="1100">K189+Q189</f>
        <v>19675.265255720002</v>
      </c>
      <c r="F189" s="50">
        <f t="shared" ref="F189" si="1101">L189+R189</f>
        <v>6841.0931488099995</v>
      </c>
      <c r="G189" s="50">
        <f t="shared" ref="G189" si="1102">M189+S189</f>
        <v>376.26512044999998</v>
      </c>
      <c r="H189" s="50">
        <f t="shared" ref="H189" si="1103">SUM(I189:J189)</f>
        <v>60551.717053949993</v>
      </c>
      <c r="I189" s="50">
        <v>41258.696967049997</v>
      </c>
      <c r="J189" s="50">
        <f t="shared" ref="J189" si="1104">SUM(K189:M189)</f>
        <v>19293.0200869</v>
      </c>
      <c r="K189" s="50">
        <v>14012.454352090001</v>
      </c>
      <c r="L189" s="50">
        <v>5093.0901891599997</v>
      </c>
      <c r="M189" s="50">
        <v>187.47554564999999</v>
      </c>
      <c r="N189" s="50">
        <f t="shared" ref="N189" si="1105">SUM(O189:P189)</f>
        <v>25972.472642110002</v>
      </c>
      <c r="O189" s="50">
        <v>18372.869204030001</v>
      </c>
      <c r="P189" s="50">
        <f t="shared" ref="P189" si="1106">SUM(Q189:S189)</f>
        <v>7599.6034380800002</v>
      </c>
      <c r="Q189" s="50">
        <v>5662.8109036300002</v>
      </c>
      <c r="R189" s="50">
        <v>1748.0029596500001</v>
      </c>
      <c r="S189" s="50">
        <v>188.7895748</v>
      </c>
      <c r="T189" s="50"/>
      <c r="U189" s="50"/>
      <c r="V189" s="50"/>
      <c r="W189" s="50"/>
      <c r="X189" s="50"/>
      <c r="Y189" s="50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230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256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 hidden="1" outlineLevel="1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 hidden="1" outlineLevel="1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 hidden="1" outlineLevel="1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 hidden="1" outlineLevel="1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 hidden="1" outlineLevel="1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 hidden="1" outlineLevel="1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 hidden="1" outlineLevel="1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 hidden="1" outlineLevel="1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 hidden="1" outlineLevel="1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 hidden="1" outlineLevel="1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 hidden="1" outlineLevel="1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 hidden="1" outlineLevel="1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 hidden="1" outlineLevel="1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  <row r="169" spans="1:52" ht="13.8" hidden="1" outlineLevel="1">
      <c r="A169" s="16">
        <v>45352</v>
      </c>
      <c r="B169" s="134">
        <v>35846.89840961001</v>
      </c>
      <c r="C169" s="134">
        <v>8771.4932403700004</v>
      </c>
      <c r="D169" s="134">
        <v>151.62923757999999</v>
      </c>
      <c r="E169" s="134">
        <v>8650.8804939299989</v>
      </c>
      <c r="F169" s="134">
        <v>1075.3907329799999</v>
      </c>
      <c r="G169" s="134">
        <v>632.36487106999994</v>
      </c>
      <c r="H169" s="134">
        <v>705.83331651999993</v>
      </c>
      <c r="I169" s="134">
        <v>7138.8121443600003</v>
      </c>
      <c r="J169" s="134">
        <v>764.7231041</v>
      </c>
      <c r="K169" s="134">
        <v>57.410911159999998</v>
      </c>
      <c r="L169" s="134">
        <v>1331.8323279599999</v>
      </c>
      <c r="M169" s="134">
        <v>12.99732859</v>
      </c>
      <c r="N169" s="134">
        <v>665.66653673000008</v>
      </c>
      <c r="O169" s="134">
        <v>1982.7905600999998</v>
      </c>
      <c r="P169" s="134">
        <v>585.68614838999997</v>
      </c>
      <c r="Q169" s="134">
        <v>110.48258009999999</v>
      </c>
      <c r="R169" s="134">
        <v>3109.8072700000002</v>
      </c>
      <c r="S169" s="134">
        <v>32.350233860000003</v>
      </c>
      <c r="T169" s="134">
        <v>66.74737180999999</v>
      </c>
      <c r="U169" s="134"/>
      <c r="V169" s="134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</row>
    <row r="170" spans="1:52" ht="13.8" hidden="1" outlineLevel="1">
      <c r="A170" s="16">
        <v>45383</v>
      </c>
      <c r="B170" s="134">
        <v>35755.068061789992</v>
      </c>
      <c r="C170" s="134">
        <v>8829.0381383499989</v>
      </c>
      <c r="D170" s="134">
        <v>134.23269428</v>
      </c>
      <c r="E170" s="134">
        <v>8797.3029199999983</v>
      </c>
      <c r="F170" s="134">
        <v>1200.5719139900002</v>
      </c>
      <c r="G170" s="134">
        <v>607.12811671000009</v>
      </c>
      <c r="H170" s="134">
        <v>653.91903431999992</v>
      </c>
      <c r="I170" s="134">
        <v>6955.8729577300001</v>
      </c>
      <c r="J170" s="134">
        <v>792.8408379</v>
      </c>
      <c r="K170" s="134">
        <v>57.573208879999996</v>
      </c>
      <c r="L170" s="134">
        <v>1351.3707025200001</v>
      </c>
      <c r="M170" s="134">
        <v>10.44512334</v>
      </c>
      <c r="N170" s="134">
        <v>659.81965530000002</v>
      </c>
      <c r="O170" s="134">
        <v>2009.0293303000001</v>
      </c>
      <c r="P170" s="134">
        <v>568.46575384999994</v>
      </c>
      <c r="Q170" s="134">
        <v>107.25466839000001</v>
      </c>
      <c r="R170" s="134">
        <v>2913.4277455500001</v>
      </c>
      <c r="S170" s="134">
        <v>32.37831345</v>
      </c>
      <c r="T170" s="134">
        <v>74.396946929999999</v>
      </c>
      <c r="U170" s="134"/>
      <c r="V170" s="134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</row>
    <row r="171" spans="1:52" ht="13.8" hidden="1" outlineLevel="1">
      <c r="A171" s="16">
        <v>45413</v>
      </c>
      <c r="B171" s="134">
        <v>35920.014087700001</v>
      </c>
      <c r="C171" s="134">
        <v>9034.3926881200005</v>
      </c>
      <c r="D171" s="134">
        <v>140.76321006000001</v>
      </c>
      <c r="E171" s="134">
        <v>8475.469576190002</v>
      </c>
      <c r="F171" s="134">
        <v>1057.6232284799999</v>
      </c>
      <c r="G171" s="134">
        <v>625.82688614000006</v>
      </c>
      <c r="H171" s="134">
        <v>601.53398374999995</v>
      </c>
      <c r="I171" s="134">
        <v>6941.4426784999996</v>
      </c>
      <c r="J171" s="134">
        <v>937.00419205999992</v>
      </c>
      <c r="K171" s="134">
        <v>54.777138730000004</v>
      </c>
      <c r="L171" s="134">
        <v>1286.9741660099999</v>
      </c>
      <c r="M171" s="134">
        <v>9.7566099600000005</v>
      </c>
      <c r="N171" s="134">
        <v>658.46131048000007</v>
      </c>
      <c r="O171" s="134">
        <v>2034.2563704799998</v>
      </c>
      <c r="P171" s="134">
        <v>815.70175251000012</v>
      </c>
      <c r="Q171" s="134">
        <v>104.56410867</v>
      </c>
      <c r="R171" s="134">
        <v>3039.3118377800001</v>
      </c>
      <c r="S171" s="134">
        <v>28.879152859999998</v>
      </c>
      <c r="T171" s="134">
        <v>73.275196919999999</v>
      </c>
      <c r="U171" s="134"/>
      <c r="V171" s="134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</row>
    <row r="172" spans="1:52" ht="13.8" hidden="1" outlineLevel="1">
      <c r="A172" s="16">
        <v>45444</v>
      </c>
      <c r="B172" s="134">
        <v>36835.661883059998</v>
      </c>
      <c r="C172" s="134">
        <v>9005.9548711700008</v>
      </c>
      <c r="D172" s="134">
        <v>117.17008806000001</v>
      </c>
      <c r="E172" s="134">
        <v>8575.5739004200004</v>
      </c>
      <c r="F172" s="134">
        <v>1284.9480994800001</v>
      </c>
      <c r="G172" s="134">
        <v>649.28773551000006</v>
      </c>
      <c r="H172" s="134">
        <v>704.49340707999988</v>
      </c>
      <c r="I172" s="134">
        <v>7342.6376471999993</v>
      </c>
      <c r="J172" s="134">
        <v>1002.43442009</v>
      </c>
      <c r="K172" s="134">
        <v>57.538839209999999</v>
      </c>
      <c r="L172" s="134">
        <v>1292.2732859900002</v>
      </c>
      <c r="M172" s="134">
        <v>13.418755780000001</v>
      </c>
      <c r="N172" s="134">
        <v>738.90298092</v>
      </c>
      <c r="O172" s="134">
        <v>1926.5098500699999</v>
      </c>
      <c r="P172" s="134">
        <v>964.98554476999993</v>
      </c>
      <c r="Q172" s="134">
        <v>99.498576619999994</v>
      </c>
      <c r="R172" s="134">
        <v>2956.9172376900005</v>
      </c>
      <c r="S172" s="134">
        <v>28.996695989999999</v>
      </c>
      <c r="T172" s="134">
        <v>74.11994700999999</v>
      </c>
      <c r="U172" s="134"/>
      <c r="V172" s="134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</row>
    <row r="173" spans="1:52" ht="13.8" hidden="1" outlineLevel="1">
      <c r="A173" s="16">
        <v>45474</v>
      </c>
      <c r="B173" s="134">
        <v>39347.380850100002</v>
      </c>
      <c r="C173" s="134">
        <v>8908.6065601299997</v>
      </c>
      <c r="D173" s="134">
        <v>150.41700772999997</v>
      </c>
      <c r="E173" s="134">
        <v>10526.781052620001</v>
      </c>
      <c r="F173" s="134">
        <v>1212.0542258400001</v>
      </c>
      <c r="G173" s="134">
        <v>638.33469259000003</v>
      </c>
      <c r="H173" s="134">
        <v>711.65925915000003</v>
      </c>
      <c r="I173" s="134">
        <v>7445.0900182099995</v>
      </c>
      <c r="J173" s="134">
        <v>966.66765956000006</v>
      </c>
      <c r="K173" s="134">
        <v>48.221956609999999</v>
      </c>
      <c r="L173" s="134">
        <v>1311.8189070799999</v>
      </c>
      <c r="M173" s="134">
        <v>11.532707080000002</v>
      </c>
      <c r="N173" s="134">
        <v>806.31210590000001</v>
      </c>
      <c r="O173" s="134">
        <v>2542.0623202300003</v>
      </c>
      <c r="P173" s="134">
        <v>1017.50224989</v>
      </c>
      <c r="Q173" s="134">
        <v>92.180074540000007</v>
      </c>
      <c r="R173" s="134">
        <v>2847.7154643599997</v>
      </c>
      <c r="S173" s="134">
        <v>27.366319839999996</v>
      </c>
      <c r="T173" s="134">
        <v>83.058268740000003</v>
      </c>
      <c r="U173" s="134"/>
      <c r="V173" s="134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</row>
    <row r="174" spans="1:52" ht="13.8" hidden="1" outlineLevel="1">
      <c r="A174" s="16">
        <v>45505</v>
      </c>
      <c r="B174" s="134">
        <v>37287.169647900002</v>
      </c>
      <c r="C174" s="134">
        <v>8174.7400157599996</v>
      </c>
      <c r="D174" s="134">
        <v>141.89383162999999</v>
      </c>
      <c r="E174" s="134">
        <v>9942.4272243300002</v>
      </c>
      <c r="F174" s="134">
        <v>1217.8005576599999</v>
      </c>
      <c r="G174" s="134">
        <v>655.46449088999998</v>
      </c>
      <c r="H174" s="134">
        <v>672.75550368000006</v>
      </c>
      <c r="I174" s="134">
        <v>7521.5990895000014</v>
      </c>
      <c r="J174" s="134">
        <v>903.24386393999987</v>
      </c>
      <c r="K174" s="134">
        <v>50.586896870000004</v>
      </c>
      <c r="L174" s="134">
        <v>1218.70195109</v>
      </c>
      <c r="M174" s="134">
        <v>10.883664720000001</v>
      </c>
      <c r="N174" s="134">
        <v>729.73471329000006</v>
      </c>
      <c r="O174" s="134">
        <v>1986.74248171</v>
      </c>
      <c r="P174" s="134">
        <v>983.18951666999999</v>
      </c>
      <c r="Q174" s="134">
        <v>102.32335623</v>
      </c>
      <c r="R174" s="134">
        <v>2869.90607456</v>
      </c>
      <c r="S174" s="134">
        <v>27.224365599999999</v>
      </c>
      <c r="T174" s="134">
        <v>77.952049770000002</v>
      </c>
      <c r="U174" s="134"/>
      <c r="V174" s="134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</row>
    <row r="175" spans="1:52" ht="13.8" hidden="1" outlineLevel="1">
      <c r="A175" s="16">
        <v>45536</v>
      </c>
      <c r="B175" s="134">
        <v>36314.58088473</v>
      </c>
      <c r="C175" s="134">
        <v>8248.2182673900006</v>
      </c>
      <c r="D175" s="134">
        <v>147.35764512</v>
      </c>
      <c r="E175" s="134">
        <v>9473.8189728500001</v>
      </c>
      <c r="F175" s="134">
        <v>1257.65386827</v>
      </c>
      <c r="G175" s="134">
        <v>666.59882347000007</v>
      </c>
      <c r="H175" s="134">
        <v>656.62892647000001</v>
      </c>
      <c r="I175" s="134">
        <v>7199.2203719600002</v>
      </c>
      <c r="J175" s="134">
        <v>854.47220584000002</v>
      </c>
      <c r="K175" s="134">
        <v>52.977062979999999</v>
      </c>
      <c r="L175" s="134">
        <v>1210.3685506499999</v>
      </c>
      <c r="M175" s="134">
        <v>15.94036386</v>
      </c>
      <c r="N175" s="134">
        <v>643.66412681000008</v>
      </c>
      <c r="O175" s="134">
        <v>1897.13459835</v>
      </c>
      <c r="P175" s="134">
        <v>1002.9973674800001</v>
      </c>
      <c r="Q175" s="134">
        <v>122.34823342</v>
      </c>
      <c r="R175" s="134">
        <v>2758.2234110300001</v>
      </c>
      <c r="S175" s="134">
        <v>29.19761432</v>
      </c>
      <c r="T175" s="134">
        <v>77.760474459999998</v>
      </c>
      <c r="U175" s="134"/>
      <c r="V175" s="134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</row>
    <row r="176" spans="1:52" ht="13.8" hidden="1" outlineLevel="1">
      <c r="A176" s="16">
        <v>45566</v>
      </c>
      <c r="B176" s="134">
        <v>37384.664381960007</v>
      </c>
      <c r="C176" s="134">
        <v>8512.9819117199986</v>
      </c>
      <c r="D176" s="134">
        <v>144.43212914000003</v>
      </c>
      <c r="E176" s="134">
        <v>9384.8328676900001</v>
      </c>
      <c r="F176" s="134">
        <v>1313.9816618899999</v>
      </c>
      <c r="G176" s="134">
        <v>662.29291992000003</v>
      </c>
      <c r="H176" s="134">
        <v>712.23475224000003</v>
      </c>
      <c r="I176" s="134">
        <v>7586.1708369999997</v>
      </c>
      <c r="J176" s="134">
        <v>902.47509971000011</v>
      </c>
      <c r="K176" s="134">
        <v>48.574875489999997</v>
      </c>
      <c r="L176" s="134">
        <v>1428.5414748600001</v>
      </c>
      <c r="M176" s="134">
        <v>6.9613154499999998</v>
      </c>
      <c r="N176" s="134">
        <v>666.63095460000011</v>
      </c>
      <c r="O176" s="134">
        <v>2001.73976477</v>
      </c>
      <c r="P176" s="134">
        <v>1074.7799137200002</v>
      </c>
      <c r="Q176" s="134">
        <v>120.32487853000001</v>
      </c>
      <c r="R176" s="134">
        <v>2702.8591821999999</v>
      </c>
      <c r="S176" s="134">
        <v>33.233776450000001</v>
      </c>
      <c r="T176" s="134">
        <v>81.616066580000009</v>
      </c>
      <c r="U176" s="134"/>
      <c r="V176" s="134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</row>
    <row r="177" spans="1:52" ht="13.8">
      <c r="A177" s="16">
        <v>45597</v>
      </c>
      <c r="B177" s="134">
        <v>37592.522059090006</v>
      </c>
      <c r="C177" s="134">
        <v>8910.3265730300009</v>
      </c>
      <c r="D177" s="134">
        <v>135.41594726</v>
      </c>
      <c r="E177" s="134">
        <v>8988.1085833500001</v>
      </c>
      <c r="F177" s="134">
        <v>1352.5748364399999</v>
      </c>
      <c r="G177" s="134">
        <v>827.36466136000013</v>
      </c>
      <c r="H177" s="134">
        <v>822.49391027000013</v>
      </c>
      <c r="I177" s="134">
        <v>7843.6492390100011</v>
      </c>
      <c r="J177" s="134">
        <v>860.12373826999999</v>
      </c>
      <c r="K177" s="134">
        <v>54.547264339999998</v>
      </c>
      <c r="L177" s="134">
        <v>1327.3202523599998</v>
      </c>
      <c r="M177" s="134">
        <v>6.6922307100000005</v>
      </c>
      <c r="N177" s="134">
        <v>723.47727829999997</v>
      </c>
      <c r="O177" s="134">
        <v>1895.5589502300004</v>
      </c>
      <c r="P177" s="134">
        <v>1105.4225088100002</v>
      </c>
      <c r="Q177" s="134">
        <v>118.29827661</v>
      </c>
      <c r="R177" s="134">
        <v>2508.4640889100001</v>
      </c>
      <c r="S177" s="134">
        <v>30.087939510000002</v>
      </c>
      <c r="T177" s="134">
        <v>82.595780319999989</v>
      </c>
      <c r="U177" s="134"/>
      <c r="V177" s="134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</row>
    <row r="178" spans="1:52" ht="13.8">
      <c r="A178" s="16">
        <v>45627</v>
      </c>
      <c r="B178" s="134">
        <v>44836.572822400005</v>
      </c>
      <c r="C178" s="134">
        <v>10138.0589929</v>
      </c>
      <c r="D178" s="134">
        <v>181.73542737</v>
      </c>
      <c r="E178" s="134">
        <v>11232.261918210002</v>
      </c>
      <c r="F178" s="134">
        <v>1556.3759556299999</v>
      </c>
      <c r="G178" s="134">
        <v>756.57473441000002</v>
      </c>
      <c r="H178" s="134">
        <v>1850.5451339499998</v>
      </c>
      <c r="I178" s="134">
        <v>9691.5430801999992</v>
      </c>
      <c r="J178" s="134">
        <v>1049.5658006599999</v>
      </c>
      <c r="K178" s="134">
        <v>54.221070679999997</v>
      </c>
      <c r="L178" s="134">
        <v>1463.9174927700001</v>
      </c>
      <c r="M178" s="134">
        <v>8.6660268999999968</v>
      </c>
      <c r="N178" s="134">
        <v>753.40738571000009</v>
      </c>
      <c r="O178" s="134">
        <v>2361.4409679099999</v>
      </c>
      <c r="P178" s="134">
        <v>1325.1169211800002</v>
      </c>
      <c r="Q178" s="134">
        <v>117.22222524999998</v>
      </c>
      <c r="R178" s="134">
        <v>2178.1383665999997</v>
      </c>
      <c r="S178" s="134">
        <v>27.4251875</v>
      </c>
      <c r="T178" s="134">
        <v>90.35613456999998</v>
      </c>
      <c r="U178" s="134"/>
      <c r="V178" s="134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</row>
    <row r="179" spans="1:52" ht="13.8">
      <c r="A179" s="16">
        <v>45658</v>
      </c>
      <c r="B179" s="134">
        <v>40633.872046259989</v>
      </c>
      <c r="C179" s="134">
        <v>9978.3888387400002</v>
      </c>
      <c r="D179" s="134">
        <v>182.09143397999998</v>
      </c>
      <c r="E179" s="134">
        <v>10217.4913108</v>
      </c>
      <c r="F179" s="134">
        <v>1259.95764592</v>
      </c>
      <c r="G179" s="134">
        <v>646.13251490999994</v>
      </c>
      <c r="H179" s="134">
        <v>1026.6569150400001</v>
      </c>
      <c r="I179" s="134">
        <v>8495.4586932500006</v>
      </c>
      <c r="J179" s="134">
        <v>1005.1315231399999</v>
      </c>
      <c r="K179" s="134">
        <v>53.526826870000001</v>
      </c>
      <c r="L179" s="134">
        <v>1512.5398586399999</v>
      </c>
      <c r="M179" s="134">
        <v>7.6909878799999998</v>
      </c>
      <c r="N179" s="134">
        <v>677.66243398999995</v>
      </c>
      <c r="O179" s="134">
        <v>2224.1231190999997</v>
      </c>
      <c r="P179" s="134">
        <v>1275.9971404600001</v>
      </c>
      <c r="Q179" s="134">
        <v>130.73187038</v>
      </c>
      <c r="R179" s="134">
        <v>1827.1314694099999</v>
      </c>
      <c r="S179" s="134">
        <v>27.793681759999998</v>
      </c>
      <c r="T179" s="134">
        <v>85.365781990000002</v>
      </c>
      <c r="U179" s="134"/>
      <c r="V179" s="134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</row>
    <row r="180" spans="1:52" ht="13.8">
      <c r="A180" s="16">
        <v>45689</v>
      </c>
      <c r="B180" s="134">
        <v>41108.198956769993</v>
      </c>
      <c r="C180" s="134">
        <v>10307.06694619</v>
      </c>
      <c r="D180" s="134">
        <v>143.18703584999997</v>
      </c>
      <c r="E180" s="134">
        <v>10053.06458772</v>
      </c>
      <c r="F180" s="134">
        <v>1202.6858619899999</v>
      </c>
      <c r="G180" s="134">
        <v>710.37724766999997</v>
      </c>
      <c r="H180" s="134">
        <v>723.99373074000016</v>
      </c>
      <c r="I180" s="134">
        <v>8706.1625361099996</v>
      </c>
      <c r="J180" s="134">
        <v>1202.8002771500001</v>
      </c>
      <c r="K180" s="134">
        <v>51.974625759999995</v>
      </c>
      <c r="L180" s="134">
        <v>1419.0631161400001</v>
      </c>
      <c r="M180" s="134">
        <v>8.3015196999999983</v>
      </c>
      <c r="N180" s="134">
        <v>702.80885253000008</v>
      </c>
      <c r="O180" s="134">
        <v>2065.4784955300001</v>
      </c>
      <c r="P180" s="134">
        <v>1344.8261223300001</v>
      </c>
      <c r="Q180" s="134">
        <v>130.8811565</v>
      </c>
      <c r="R180" s="134">
        <v>2228.89304902</v>
      </c>
      <c r="S180" s="134">
        <v>29.580485619999997</v>
      </c>
      <c r="T180" s="134">
        <v>77.05331022</v>
      </c>
      <c r="U180" s="134"/>
      <c r="V180" s="134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</row>
    <row r="181" spans="1:52" ht="13.8">
      <c r="A181" s="16">
        <v>45717</v>
      </c>
      <c r="B181" s="134">
        <v>42231.253938850001</v>
      </c>
      <c r="C181" s="134">
        <v>11377.26975793</v>
      </c>
      <c r="D181" s="134">
        <v>149.73089737999999</v>
      </c>
      <c r="E181" s="134">
        <v>9399.4200190500014</v>
      </c>
      <c r="F181" s="134">
        <v>1760.56627185</v>
      </c>
      <c r="G181" s="134">
        <v>711.42514814000015</v>
      </c>
      <c r="H181" s="134">
        <v>666.22511026000006</v>
      </c>
      <c r="I181" s="134">
        <v>8922.8267957200005</v>
      </c>
      <c r="J181" s="134">
        <v>1133.90129254</v>
      </c>
      <c r="K181" s="134">
        <v>57.508932739999999</v>
      </c>
      <c r="L181" s="134">
        <v>1416.7311236</v>
      </c>
      <c r="M181" s="134">
        <v>11.962038289999999</v>
      </c>
      <c r="N181" s="134">
        <v>765.40989024999988</v>
      </c>
      <c r="O181" s="134">
        <v>2056.47029974</v>
      </c>
      <c r="P181" s="134">
        <v>1355.2978673</v>
      </c>
      <c r="Q181" s="134">
        <v>184.11818334</v>
      </c>
      <c r="R181" s="134">
        <v>2077.7621597499997</v>
      </c>
      <c r="S181" s="134">
        <v>104.51443128999999</v>
      </c>
      <c r="T181" s="134">
        <v>80.113719680000003</v>
      </c>
      <c r="U181" s="134"/>
      <c r="V181" s="134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</row>
    <row r="182" spans="1:52" ht="13.8">
      <c r="A182" s="16">
        <v>45748</v>
      </c>
      <c r="B182" s="134">
        <v>41124.379550400001</v>
      </c>
      <c r="C182" s="134">
        <v>10561.538913070002</v>
      </c>
      <c r="D182" s="134">
        <v>172.41516858999998</v>
      </c>
      <c r="E182" s="134">
        <v>9470.1643921800005</v>
      </c>
      <c r="F182" s="134">
        <v>1651.7136012999999</v>
      </c>
      <c r="G182" s="134">
        <v>716.02472162999993</v>
      </c>
      <c r="H182" s="134">
        <v>747.59421871999984</v>
      </c>
      <c r="I182" s="134">
        <v>8544.7559809799986</v>
      </c>
      <c r="J182" s="134">
        <v>1152.3596564600002</v>
      </c>
      <c r="K182" s="134">
        <v>66.213068359999994</v>
      </c>
      <c r="L182" s="134">
        <v>1333.8069890100001</v>
      </c>
      <c r="M182" s="134">
        <v>7.3116264600000012</v>
      </c>
      <c r="N182" s="134">
        <v>740.98280135000005</v>
      </c>
      <c r="O182" s="134">
        <v>2290.9503650300003</v>
      </c>
      <c r="P182" s="134">
        <v>1274.6056848799999</v>
      </c>
      <c r="Q182" s="134">
        <v>129.11615607000002</v>
      </c>
      <c r="R182" s="134">
        <v>2096.4316473899994</v>
      </c>
      <c r="S182" s="134">
        <v>85.135270969999993</v>
      </c>
      <c r="T182" s="134">
        <v>83.259287950000001</v>
      </c>
      <c r="U182" s="134"/>
      <c r="V182" s="134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</row>
    <row r="183" spans="1:52" ht="13.8">
      <c r="A183" s="16">
        <v>45778</v>
      </c>
      <c r="B183" s="134">
        <v>41410.929767850001</v>
      </c>
      <c r="C183" s="134">
        <v>10802.353017319998</v>
      </c>
      <c r="D183" s="134">
        <v>136.67117763000002</v>
      </c>
      <c r="E183" s="134">
        <v>9607.4396558100016</v>
      </c>
      <c r="F183" s="134">
        <v>1647.2151771800002</v>
      </c>
      <c r="G183" s="134">
        <v>684.60452187999999</v>
      </c>
      <c r="H183" s="134">
        <v>713.22953175999999</v>
      </c>
      <c r="I183" s="134">
        <v>8553.7833675300008</v>
      </c>
      <c r="J183" s="134">
        <v>1395.7228166099999</v>
      </c>
      <c r="K183" s="134">
        <v>64.921317070000001</v>
      </c>
      <c r="L183" s="134">
        <v>1317.2638177899998</v>
      </c>
      <c r="M183" s="134">
        <v>7.1163979799999995</v>
      </c>
      <c r="N183" s="134">
        <v>751.50213933000009</v>
      </c>
      <c r="O183" s="134">
        <v>2037.51983578</v>
      </c>
      <c r="P183" s="134">
        <v>1323.1266813400002</v>
      </c>
      <c r="Q183" s="134">
        <v>137.75805419</v>
      </c>
      <c r="R183" s="134">
        <v>2072.4337401600005</v>
      </c>
      <c r="S183" s="134">
        <v>76.714005070000013</v>
      </c>
      <c r="T183" s="134">
        <v>81.554513420000006</v>
      </c>
      <c r="U183" s="134"/>
      <c r="V183" s="134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</row>
    <row r="184" spans="1:52" ht="13.8">
      <c r="A184" s="16">
        <v>45809</v>
      </c>
      <c r="B184" s="134">
        <v>40749.689763550006</v>
      </c>
      <c r="C184" s="134">
        <v>9969.7484090899998</v>
      </c>
      <c r="D184" s="134">
        <v>145.63422944000001</v>
      </c>
      <c r="E184" s="134">
        <v>9726.2574997399988</v>
      </c>
      <c r="F184" s="134">
        <v>1661.4903697100001</v>
      </c>
      <c r="G184" s="134">
        <v>670.58770606999997</v>
      </c>
      <c r="H184" s="134">
        <v>771.54344896000009</v>
      </c>
      <c r="I184" s="134">
        <v>8342.800343500001</v>
      </c>
      <c r="J184" s="134">
        <v>1526.7757457299999</v>
      </c>
      <c r="K184" s="134">
        <v>76.52884499000001</v>
      </c>
      <c r="L184" s="134">
        <v>1428.4515433399999</v>
      </c>
      <c r="M184" s="134">
        <v>7.173665859999999</v>
      </c>
      <c r="N184" s="134">
        <v>773.13223974000005</v>
      </c>
      <c r="O184" s="134">
        <v>2127.6140504499999</v>
      </c>
      <c r="P184" s="134">
        <v>1346.2725030000001</v>
      </c>
      <c r="Q184" s="134">
        <v>107.0201757</v>
      </c>
      <c r="R184" s="134">
        <v>1916.1716605500005</v>
      </c>
      <c r="S184" s="134">
        <v>74.824200640000001</v>
      </c>
      <c r="T184" s="134">
        <v>77.663127040000006</v>
      </c>
      <c r="U184" s="134"/>
      <c r="V184" s="134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</row>
    <row r="185" spans="1:52" ht="13.8">
      <c r="A185" s="16">
        <v>45839</v>
      </c>
      <c r="B185" s="134">
        <v>40292.384573000003</v>
      </c>
      <c r="C185" s="134">
        <v>9623.9989895300005</v>
      </c>
      <c r="D185" s="134">
        <v>180.54847435999997</v>
      </c>
      <c r="E185" s="134">
        <v>9757.046207379999</v>
      </c>
      <c r="F185" s="134">
        <v>1727.6520887499998</v>
      </c>
      <c r="G185" s="134">
        <v>626.04603314999997</v>
      </c>
      <c r="H185" s="134">
        <v>729.96978535999995</v>
      </c>
      <c r="I185" s="134">
        <v>8324.036989010001</v>
      </c>
      <c r="J185" s="134">
        <v>1508.17536531</v>
      </c>
      <c r="K185" s="134">
        <v>70.616170659999995</v>
      </c>
      <c r="L185" s="134">
        <v>1293.24191395</v>
      </c>
      <c r="M185" s="134">
        <v>7.3943732500000001</v>
      </c>
      <c r="N185" s="134">
        <v>785.84463181000001</v>
      </c>
      <c r="O185" s="134">
        <v>2200.0005971400005</v>
      </c>
      <c r="P185" s="134">
        <v>1361.7874625699999</v>
      </c>
      <c r="Q185" s="134">
        <v>91.444782450000005</v>
      </c>
      <c r="R185" s="134">
        <v>1843.52836318</v>
      </c>
      <c r="S185" s="134">
        <v>76.899566980000003</v>
      </c>
      <c r="T185" s="134">
        <v>84.152778160000011</v>
      </c>
      <c r="U185" s="134"/>
      <c r="V185" s="134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</row>
    <row r="186" spans="1:52" ht="13.8">
      <c r="A186" s="16">
        <v>45870</v>
      </c>
      <c r="B186" s="134">
        <v>40238.930619399987</v>
      </c>
      <c r="C186" s="134">
        <v>8720.407016019999</v>
      </c>
      <c r="D186" s="134">
        <v>178.01361462</v>
      </c>
      <c r="E186" s="134">
        <v>10134.904339299999</v>
      </c>
      <c r="F186" s="134">
        <v>1754.54776322</v>
      </c>
      <c r="G186" s="134">
        <v>579.41763204000006</v>
      </c>
      <c r="H186" s="134">
        <v>797.08898360000001</v>
      </c>
      <c r="I186" s="134">
        <v>8676.1503253200008</v>
      </c>
      <c r="J186" s="134">
        <v>1414.2941870499999</v>
      </c>
      <c r="K186" s="134">
        <v>73.01250198000001</v>
      </c>
      <c r="L186" s="134">
        <v>1384.4606928000001</v>
      </c>
      <c r="M186" s="134">
        <v>7.3467119899999993</v>
      </c>
      <c r="N186" s="134">
        <v>793.39733812000009</v>
      </c>
      <c r="O186" s="134">
        <v>2294.5797019699994</v>
      </c>
      <c r="P186" s="134">
        <v>1369.12609109</v>
      </c>
      <c r="Q186" s="134">
        <v>117.64415293</v>
      </c>
      <c r="R186" s="134">
        <v>1796.6813821100002</v>
      </c>
      <c r="S186" s="134">
        <v>66.05825213</v>
      </c>
      <c r="T186" s="134">
        <v>81.799933110000012</v>
      </c>
      <c r="U186" s="134"/>
      <c r="V186" s="134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</row>
    <row r="187" spans="1:52" ht="13.8">
      <c r="A187" s="16">
        <v>45901</v>
      </c>
      <c r="B187" s="134">
        <v>40384.635468699998</v>
      </c>
      <c r="C187" s="134">
        <v>8273.9208571600011</v>
      </c>
      <c r="D187" s="134">
        <v>173.75376742000003</v>
      </c>
      <c r="E187" s="134">
        <v>11078.376548339998</v>
      </c>
      <c r="F187" s="134">
        <v>1717.4529154000002</v>
      </c>
      <c r="G187" s="134">
        <v>628.78218117999995</v>
      </c>
      <c r="H187" s="134">
        <v>691.34659066999996</v>
      </c>
      <c r="I187" s="134">
        <v>8299.5225437200006</v>
      </c>
      <c r="J187" s="134">
        <v>1329.7423627000001</v>
      </c>
      <c r="K187" s="134">
        <v>76.905464969999997</v>
      </c>
      <c r="L187" s="134">
        <v>1479.79284035</v>
      </c>
      <c r="M187" s="134">
        <v>8.3062475799999991</v>
      </c>
      <c r="N187" s="134">
        <v>805.78750738999997</v>
      </c>
      <c r="O187" s="134">
        <v>2406.2773625200007</v>
      </c>
      <c r="P187" s="134">
        <v>1459.2949420899999</v>
      </c>
      <c r="Q187" s="134">
        <v>131.66996535000001</v>
      </c>
      <c r="R187" s="134">
        <v>1680.96051493</v>
      </c>
      <c r="S187" s="134">
        <v>58.272126040000003</v>
      </c>
      <c r="T187" s="134">
        <v>84.470730890000013</v>
      </c>
      <c r="U187" s="134"/>
      <c r="V187" s="134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</row>
    <row r="188" spans="1:52" ht="13.8">
      <c r="A188" s="16">
        <v>45931</v>
      </c>
      <c r="B188" s="134">
        <v>41612.133142949999</v>
      </c>
      <c r="C188" s="134">
        <v>8390.0952756900006</v>
      </c>
      <c r="D188" s="134">
        <v>173.29485839000003</v>
      </c>
      <c r="E188" s="134">
        <v>11654.26677326</v>
      </c>
      <c r="F188" s="134">
        <v>1268.02215065</v>
      </c>
      <c r="G188" s="134">
        <v>601.61408470000015</v>
      </c>
      <c r="H188" s="134">
        <v>878.67722110999989</v>
      </c>
      <c r="I188" s="134">
        <v>8759.1638388800002</v>
      </c>
      <c r="J188" s="134">
        <v>1287.5099011299999</v>
      </c>
      <c r="K188" s="134">
        <v>86.498643210000012</v>
      </c>
      <c r="L188" s="134">
        <v>1517.1591793699999</v>
      </c>
      <c r="M188" s="134">
        <v>8.9950309900000001</v>
      </c>
      <c r="N188" s="134">
        <v>874.25385542999993</v>
      </c>
      <c r="O188" s="134">
        <v>2602.8484462399997</v>
      </c>
      <c r="P188" s="134">
        <v>1419.4613166000001</v>
      </c>
      <c r="Q188" s="134">
        <v>156.88075985999998</v>
      </c>
      <c r="R188" s="134">
        <v>1752.97572126</v>
      </c>
      <c r="S188" s="134">
        <v>52.704178049999996</v>
      </c>
      <c r="T188" s="134">
        <v>127.71190812999997</v>
      </c>
      <c r="U188" s="134"/>
      <c r="V188" s="134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</row>
    <row r="189" spans="1:52" ht="13.8">
      <c r="A189" s="16">
        <v>45962</v>
      </c>
      <c r="B189" s="134">
        <v>40298.071602210002</v>
      </c>
      <c r="C189" s="134">
        <v>8112.1825056899997</v>
      </c>
      <c r="D189" s="134">
        <v>167.30171815999998</v>
      </c>
      <c r="E189" s="134">
        <v>11107.26487807</v>
      </c>
      <c r="F189" s="134">
        <v>812.02202825999996</v>
      </c>
      <c r="G189" s="134">
        <v>677.51787329000001</v>
      </c>
      <c r="H189" s="134">
        <v>908.66235286000006</v>
      </c>
      <c r="I189" s="134">
        <v>8687.6548303500003</v>
      </c>
      <c r="J189" s="134">
        <v>1156.6474576299997</v>
      </c>
      <c r="K189" s="134">
        <v>108.98634378</v>
      </c>
      <c r="L189" s="134">
        <v>1615.7853374299998</v>
      </c>
      <c r="M189" s="134">
        <v>7.3443863699999996</v>
      </c>
      <c r="N189" s="134">
        <v>855.16112544000009</v>
      </c>
      <c r="O189" s="134">
        <v>2588.50424105</v>
      </c>
      <c r="P189" s="134">
        <v>1423.7668434499999</v>
      </c>
      <c r="Q189" s="134">
        <v>149.06785694000001</v>
      </c>
      <c r="R189" s="134">
        <v>1706.4228635399998</v>
      </c>
      <c r="S189" s="134">
        <v>51.287446520000003</v>
      </c>
      <c r="T189" s="134">
        <v>162.49151337999999</v>
      </c>
      <c r="U189" s="134"/>
      <c r="V189" s="134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268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268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268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268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268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268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268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268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268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268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268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268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268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268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268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268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268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268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268</v>
      </c>
      <c r="S151" s="53" t="s">
        <v>268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hidden="1" outlineLevel="1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 hidden="1" outlineLevel="1" collapsed="1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 hidden="1" outlineLevel="1" collapsed="1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 hidden="1" outlineLevel="1" collapsed="1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 hidden="1" outlineLevel="1" collapsed="1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 hidden="1" outlineLevel="1" collapsed="1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268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 hidden="1" outlineLevel="1" collapsed="1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 hidden="1" outlineLevel="1" collapsed="1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268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 hidden="1" outlineLevel="1" collapsed="1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 hidden="1" outlineLevel="1" collapsed="1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268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 hidden="1" outlineLevel="1" collapsed="1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268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 hidden="1" outlineLevel="1" collapsed="1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268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 hidden="1" outlineLevel="1" collapsed="1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268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  <row r="169" spans="1:32" hidden="1" outlineLevel="1" collapsed="1">
      <c r="A169" s="16">
        <v>45352</v>
      </c>
      <c r="B169" s="53">
        <v>17.233899999999998</v>
      </c>
      <c r="C169" s="53">
        <v>16.948599999999999</v>
      </c>
      <c r="D169" s="53">
        <v>17.283799999999999</v>
      </c>
      <c r="E169" s="53">
        <v>15.715199999999999</v>
      </c>
      <c r="F169" s="53">
        <v>20.7441</v>
      </c>
      <c r="G169" s="53">
        <v>15.5</v>
      </c>
      <c r="H169" s="53">
        <v>17.9787</v>
      </c>
      <c r="I169" s="53">
        <v>16.948599999999999</v>
      </c>
      <c r="J169" s="53">
        <v>18.174600000000002</v>
      </c>
      <c r="K169" s="53">
        <v>16.831099999999999</v>
      </c>
      <c r="L169" s="53">
        <v>20.812200000000001</v>
      </c>
      <c r="M169" s="53">
        <v>15.5</v>
      </c>
      <c r="N169" s="53">
        <v>7.0587</v>
      </c>
      <c r="O169" s="53">
        <v>0</v>
      </c>
      <c r="P169" s="53">
        <v>7.0587</v>
      </c>
      <c r="Q169" s="53">
        <v>7.0742000000000003</v>
      </c>
      <c r="R169" s="53">
        <v>6.2225999999999999</v>
      </c>
      <c r="S169" s="53" t="s">
        <v>268</v>
      </c>
      <c r="T169" s="53">
        <v>7.2861000000000002</v>
      </c>
      <c r="U169" s="53">
        <v>0</v>
      </c>
      <c r="V169" s="53">
        <v>7.2861000000000002</v>
      </c>
      <c r="W169" s="53">
        <v>7.2983000000000002</v>
      </c>
      <c r="X169" s="53">
        <v>6.5</v>
      </c>
      <c r="Y169" s="53">
        <v>0</v>
      </c>
      <c r="Z169" s="53">
        <v>6.6298000000000004</v>
      </c>
      <c r="AA169" s="53">
        <v>0</v>
      </c>
      <c r="AB169" s="53">
        <v>6.6298000000000004</v>
      </c>
      <c r="AC169" s="53">
        <v>6.6478999999999999</v>
      </c>
      <c r="AD169" s="53">
        <v>5.8808999999999996</v>
      </c>
      <c r="AE169" s="53">
        <v>0</v>
      </c>
      <c r="AF169" s="53"/>
    </row>
    <row r="170" spans="1:32" hidden="1" outlineLevel="1" collapsed="1">
      <c r="A170" s="16">
        <v>45383</v>
      </c>
      <c r="B170" s="53">
        <v>18.991</v>
      </c>
      <c r="C170" s="53">
        <v>17.063300000000002</v>
      </c>
      <c r="D170" s="53">
        <v>19.219100000000001</v>
      </c>
      <c r="E170" s="53">
        <v>18.7788</v>
      </c>
      <c r="F170" s="53">
        <v>21.6447</v>
      </c>
      <c r="G170" s="53">
        <v>5.9</v>
      </c>
      <c r="H170" s="53">
        <v>19.4437</v>
      </c>
      <c r="I170" s="53">
        <v>17.063300000000002</v>
      </c>
      <c r="J170" s="53">
        <v>19.736999999999998</v>
      </c>
      <c r="K170" s="53">
        <v>19.497299999999999</v>
      </c>
      <c r="L170" s="53">
        <v>21.666499999999999</v>
      </c>
      <c r="M170" s="53">
        <v>5.9</v>
      </c>
      <c r="N170" s="53">
        <v>6.6463999999999999</v>
      </c>
      <c r="O170" s="53">
        <v>0</v>
      </c>
      <c r="P170" s="53">
        <v>6.6463999999999999</v>
      </c>
      <c r="Q170" s="53">
        <v>6.6496000000000004</v>
      </c>
      <c r="R170" s="53">
        <v>6.3216999999999999</v>
      </c>
      <c r="S170" s="53" t="s">
        <v>268</v>
      </c>
      <c r="T170" s="53">
        <v>6.6898</v>
      </c>
      <c r="U170" s="53">
        <v>0</v>
      </c>
      <c r="V170" s="53">
        <v>6.6898</v>
      </c>
      <c r="W170" s="53">
        <v>6.694</v>
      </c>
      <c r="X170" s="53">
        <v>6.3216999999999999</v>
      </c>
      <c r="Y170" s="53">
        <v>0</v>
      </c>
      <c r="Z170" s="53">
        <v>6.3573000000000004</v>
      </c>
      <c r="AA170" s="53">
        <v>0</v>
      </c>
      <c r="AB170" s="53">
        <v>6.3573000000000004</v>
      </c>
      <c r="AC170" s="53">
        <v>6.3573000000000004</v>
      </c>
      <c r="AD170" s="53">
        <v>0</v>
      </c>
      <c r="AE170" s="53">
        <v>0</v>
      </c>
      <c r="AF170" s="53"/>
    </row>
    <row r="171" spans="1:32" hidden="1" outlineLevel="1" collapsed="1">
      <c r="A171" s="16">
        <v>45413</v>
      </c>
      <c r="B171" s="53">
        <v>16.907800000000002</v>
      </c>
      <c r="C171" s="53">
        <v>17.099900000000002</v>
      </c>
      <c r="D171" s="53">
        <v>16.865100000000002</v>
      </c>
      <c r="E171" s="53">
        <v>15.5631</v>
      </c>
      <c r="F171" s="53">
        <v>20.498799999999999</v>
      </c>
      <c r="G171" s="53">
        <v>15.5</v>
      </c>
      <c r="H171" s="53">
        <v>17.902999999999999</v>
      </c>
      <c r="I171" s="53">
        <v>17.099900000000002</v>
      </c>
      <c r="J171" s="53">
        <v>18.102599999999999</v>
      </c>
      <c r="K171" s="53">
        <v>17.091799999999999</v>
      </c>
      <c r="L171" s="53">
        <v>20.523900000000001</v>
      </c>
      <c r="M171" s="53">
        <v>15.5</v>
      </c>
      <c r="N171" s="53">
        <v>6.5926999999999998</v>
      </c>
      <c r="O171" s="53">
        <v>0</v>
      </c>
      <c r="P171" s="53">
        <v>6.5926999999999998</v>
      </c>
      <c r="Q171" s="53">
        <v>6.5926</v>
      </c>
      <c r="R171" s="53">
        <v>6.6117999999999997</v>
      </c>
      <c r="S171" s="53" t="s">
        <v>268</v>
      </c>
      <c r="T171" s="53">
        <v>6.6258999999999997</v>
      </c>
      <c r="U171" s="53">
        <v>0</v>
      </c>
      <c r="V171" s="53">
        <v>6.6258999999999997</v>
      </c>
      <c r="W171" s="53">
        <v>6.6260000000000003</v>
      </c>
      <c r="X171" s="53">
        <v>6.6117999999999997</v>
      </c>
      <c r="Y171" s="53">
        <v>0</v>
      </c>
      <c r="Z171" s="53">
        <v>6.5220000000000002</v>
      </c>
      <c r="AA171" s="53">
        <v>0</v>
      </c>
      <c r="AB171" s="53">
        <v>6.5220000000000002</v>
      </c>
      <c r="AC171" s="53">
        <v>6.5220000000000002</v>
      </c>
      <c r="AD171" s="53">
        <v>0</v>
      </c>
      <c r="AE171" s="53">
        <v>0</v>
      </c>
      <c r="AF171" s="53"/>
    </row>
    <row r="172" spans="1:32" hidden="1" outlineLevel="1" collapsed="1">
      <c r="A172" s="16">
        <v>45444</v>
      </c>
      <c r="B172" s="53">
        <v>16.0852</v>
      </c>
      <c r="C172" s="53">
        <v>17.067</v>
      </c>
      <c r="D172" s="53">
        <v>15.8751</v>
      </c>
      <c r="E172" s="53">
        <v>15.048500000000001</v>
      </c>
      <c r="F172" s="53">
        <v>19.9008</v>
      </c>
      <c r="G172" s="53">
        <v>15.2614</v>
      </c>
      <c r="H172" s="53">
        <v>17.091000000000001</v>
      </c>
      <c r="I172" s="53">
        <v>17.067</v>
      </c>
      <c r="J172" s="53">
        <v>17.096800000000002</v>
      </c>
      <c r="K172" s="53">
        <v>16.4651</v>
      </c>
      <c r="L172" s="53">
        <v>19.905899999999999</v>
      </c>
      <c r="M172" s="53">
        <v>15.2614</v>
      </c>
      <c r="N172" s="53">
        <v>6.7729999999999997</v>
      </c>
      <c r="O172" s="53">
        <v>0</v>
      </c>
      <c r="P172" s="53">
        <v>6.7729999999999997</v>
      </c>
      <c r="Q172" s="53">
        <v>6.7706999999999997</v>
      </c>
      <c r="R172" s="53">
        <v>10</v>
      </c>
      <c r="S172" s="53" t="s">
        <v>268</v>
      </c>
      <c r="T172" s="53">
        <v>6.8895999999999997</v>
      </c>
      <c r="U172" s="53">
        <v>0</v>
      </c>
      <c r="V172" s="53">
        <v>6.8895999999999997</v>
      </c>
      <c r="W172" s="53">
        <v>6.8871000000000002</v>
      </c>
      <c r="X172" s="53">
        <v>10</v>
      </c>
      <c r="Y172" s="53">
        <v>0</v>
      </c>
      <c r="Z172" s="53">
        <v>5.8300999999999998</v>
      </c>
      <c r="AA172" s="53">
        <v>0</v>
      </c>
      <c r="AB172" s="53">
        <v>5.8300999999999998</v>
      </c>
      <c r="AC172" s="53">
        <v>5.8300999999999998</v>
      </c>
      <c r="AD172" s="53">
        <v>0</v>
      </c>
      <c r="AE172" s="53">
        <v>0</v>
      </c>
      <c r="AF172" s="53"/>
    </row>
    <row r="173" spans="1:32" hidden="1" outlineLevel="1" collapsed="1">
      <c r="A173" s="16">
        <v>45474</v>
      </c>
      <c r="B173" s="53">
        <v>17.896599999999999</v>
      </c>
      <c r="C173" s="53">
        <v>15.8729</v>
      </c>
      <c r="D173" s="53">
        <v>18.133400000000002</v>
      </c>
      <c r="E173" s="53">
        <v>16.754899999999999</v>
      </c>
      <c r="F173" s="53">
        <v>20.940799999999999</v>
      </c>
      <c r="G173" s="53">
        <v>15.5</v>
      </c>
      <c r="H173" s="53">
        <v>18.713799999999999</v>
      </c>
      <c r="I173" s="53">
        <v>15.8729</v>
      </c>
      <c r="J173" s="53">
        <v>19.0733</v>
      </c>
      <c r="K173" s="53">
        <v>18.0288</v>
      </c>
      <c r="L173" s="53">
        <v>20.967500000000001</v>
      </c>
      <c r="M173" s="53">
        <v>15.5</v>
      </c>
      <c r="N173" s="53">
        <v>6.5948000000000002</v>
      </c>
      <c r="O173" s="53">
        <v>0</v>
      </c>
      <c r="P173" s="53">
        <v>6.5948000000000002</v>
      </c>
      <c r="Q173" s="53">
        <v>6.6040000000000001</v>
      </c>
      <c r="R173" s="53">
        <v>5.3780000000000001</v>
      </c>
      <c r="S173" s="53" t="s">
        <v>268</v>
      </c>
      <c r="T173" s="53">
        <v>6.6051000000000002</v>
      </c>
      <c r="U173" s="53">
        <v>0</v>
      </c>
      <c r="V173" s="53">
        <v>6.6051000000000002</v>
      </c>
      <c r="W173" s="53">
        <v>6.6131000000000002</v>
      </c>
      <c r="X173" s="53">
        <v>5.4241999999999999</v>
      </c>
      <c r="Y173" s="53">
        <v>0</v>
      </c>
      <c r="Z173" s="53">
        <v>5.9469000000000003</v>
      </c>
      <c r="AA173" s="53">
        <v>0</v>
      </c>
      <c r="AB173" s="53">
        <v>5.9476000000000004</v>
      </c>
      <c r="AC173" s="53">
        <v>6</v>
      </c>
      <c r="AD173" s="53">
        <v>5</v>
      </c>
      <c r="AE173" s="53">
        <v>0</v>
      </c>
      <c r="AF173" s="53"/>
    </row>
    <row r="174" spans="1:32" hidden="1" outlineLevel="1" collapsed="1">
      <c r="A174" s="16">
        <v>45505</v>
      </c>
      <c r="B174" s="53">
        <v>15.6435</v>
      </c>
      <c r="C174" s="53">
        <v>16.294699999999999</v>
      </c>
      <c r="D174" s="53">
        <v>15.498100000000001</v>
      </c>
      <c r="E174" s="53">
        <v>14.7905</v>
      </c>
      <c r="F174" s="53">
        <v>17.382000000000001</v>
      </c>
      <c r="G174" s="53">
        <v>19</v>
      </c>
      <c r="H174" s="53">
        <v>16.3613</v>
      </c>
      <c r="I174" s="53">
        <v>16.294699999999999</v>
      </c>
      <c r="J174" s="53">
        <v>16.377600000000001</v>
      </c>
      <c r="K174" s="53">
        <v>15.861000000000001</v>
      </c>
      <c r="L174" s="53">
        <v>17.6111</v>
      </c>
      <c r="M174" s="53">
        <v>19</v>
      </c>
      <c r="N174" s="53">
        <v>6.7138</v>
      </c>
      <c r="O174" s="53">
        <v>0</v>
      </c>
      <c r="P174" s="53">
        <v>6.7138</v>
      </c>
      <c r="Q174" s="53">
        <v>6.8266999999999998</v>
      </c>
      <c r="R174" s="53">
        <v>4.6985999999999999</v>
      </c>
      <c r="S174" s="53" t="s">
        <v>268</v>
      </c>
      <c r="T174" s="53">
        <v>6.9227999999999996</v>
      </c>
      <c r="U174" s="53">
        <v>0</v>
      </c>
      <c r="V174" s="53">
        <v>6.9227999999999996</v>
      </c>
      <c r="W174" s="53">
        <v>7.0358000000000001</v>
      </c>
      <c r="X174" s="53">
        <v>4.4907000000000004</v>
      </c>
      <c r="Y174" s="53">
        <v>0</v>
      </c>
      <c r="Z174" s="53">
        <v>6.3192000000000004</v>
      </c>
      <c r="AA174" s="53">
        <v>0</v>
      </c>
      <c r="AB174" s="53">
        <v>6.3192000000000004</v>
      </c>
      <c r="AC174" s="53">
        <v>6.4211999999999998</v>
      </c>
      <c r="AD174" s="53">
        <v>4.95</v>
      </c>
      <c r="AE174" s="53">
        <v>0</v>
      </c>
      <c r="AF174" s="53"/>
    </row>
    <row r="175" spans="1:32" hidden="1" outlineLevel="1" collapsed="1">
      <c r="A175" s="16">
        <v>45536</v>
      </c>
      <c r="B175" s="53">
        <v>15.345499999999999</v>
      </c>
      <c r="C175" s="53">
        <v>15.787699999999999</v>
      </c>
      <c r="D175" s="53">
        <v>15.251099999999999</v>
      </c>
      <c r="E175" s="53">
        <v>14.708600000000001</v>
      </c>
      <c r="F175" s="53">
        <v>17.318200000000001</v>
      </c>
      <c r="G175" s="53">
        <v>19</v>
      </c>
      <c r="H175" s="53">
        <v>16.206900000000001</v>
      </c>
      <c r="I175" s="53">
        <v>15.787699999999999</v>
      </c>
      <c r="J175" s="53">
        <v>16.307400000000001</v>
      </c>
      <c r="K175" s="53">
        <v>15.684799999999999</v>
      </c>
      <c r="L175" s="53">
        <v>18.643899999999999</v>
      </c>
      <c r="M175" s="53">
        <v>19</v>
      </c>
      <c r="N175" s="53">
        <v>6.6356000000000002</v>
      </c>
      <c r="O175" s="53">
        <v>0</v>
      </c>
      <c r="P175" s="53">
        <v>6.6356000000000002</v>
      </c>
      <c r="Q175" s="53">
        <v>6.9779999999999998</v>
      </c>
      <c r="R175" s="53">
        <v>5.1449999999999996</v>
      </c>
      <c r="S175" s="53" t="s">
        <v>268</v>
      </c>
      <c r="T175" s="53">
        <v>7.0785</v>
      </c>
      <c r="U175" s="53">
        <v>0</v>
      </c>
      <c r="V175" s="53">
        <v>7.0785</v>
      </c>
      <c r="W175" s="53">
        <v>7.3891999999999998</v>
      </c>
      <c r="X175" s="53">
        <v>5.2579000000000002</v>
      </c>
      <c r="Y175" s="53">
        <v>0</v>
      </c>
      <c r="Z175" s="53">
        <v>5.7088999999999999</v>
      </c>
      <c r="AA175" s="53">
        <v>0</v>
      </c>
      <c r="AB175" s="53">
        <v>5.7088999999999999</v>
      </c>
      <c r="AC175" s="53">
        <v>5.9676999999999998</v>
      </c>
      <c r="AD175" s="53">
        <v>5.0187999999999997</v>
      </c>
      <c r="AE175" s="53">
        <v>0</v>
      </c>
      <c r="AF175" s="53"/>
    </row>
    <row r="176" spans="1:32" hidden="1" outlineLevel="1" collapsed="1">
      <c r="A176" s="16">
        <v>45566</v>
      </c>
      <c r="B176" s="53">
        <v>17.2087</v>
      </c>
      <c r="C176" s="53">
        <v>16.336400000000001</v>
      </c>
      <c r="D176" s="53">
        <v>17.346900000000002</v>
      </c>
      <c r="E176" s="53">
        <v>16.4785</v>
      </c>
      <c r="F176" s="53">
        <v>19.371300000000002</v>
      </c>
      <c r="G176" s="53">
        <v>19</v>
      </c>
      <c r="H176" s="53">
        <v>17.9754</v>
      </c>
      <c r="I176" s="53">
        <v>16.336400000000001</v>
      </c>
      <c r="J176" s="53">
        <v>18.256900000000002</v>
      </c>
      <c r="K176" s="53">
        <v>17.382100000000001</v>
      </c>
      <c r="L176" s="53">
        <v>20.243200000000002</v>
      </c>
      <c r="M176" s="53">
        <v>19</v>
      </c>
      <c r="N176" s="53">
        <v>6.5514000000000001</v>
      </c>
      <c r="O176" s="53">
        <v>0</v>
      </c>
      <c r="P176" s="53">
        <v>6.5514000000000001</v>
      </c>
      <c r="Q176" s="53">
        <v>6.7767999999999997</v>
      </c>
      <c r="R176" s="53">
        <v>5.8098000000000001</v>
      </c>
      <c r="S176" s="53" t="s">
        <v>268</v>
      </c>
      <c r="T176" s="53">
        <v>6.9025999999999996</v>
      </c>
      <c r="U176" s="53">
        <v>0</v>
      </c>
      <c r="V176" s="53">
        <v>6.9025999999999996</v>
      </c>
      <c r="W176" s="53">
        <v>7.1589</v>
      </c>
      <c r="X176" s="53">
        <v>6.0712999999999999</v>
      </c>
      <c r="Y176" s="53">
        <v>0</v>
      </c>
      <c r="Z176" s="53">
        <v>5.5007000000000001</v>
      </c>
      <c r="AA176" s="53">
        <v>0</v>
      </c>
      <c r="AB176" s="53">
        <v>5.5007000000000001</v>
      </c>
      <c r="AC176" s="53">
        <v>5.6489000000000003</v>
      </c>
      <c r="AD176" s="53">
        <v>4.9907000000000004</v>
      </c>
      <c r="AE176" s="53">
        <v>0</v>
      </c>
      <c r="AF176" s="53"/>
    </row>
    <row r="177" spans="1:32" collapsed="1">
      <c r="A177" s="16">
        <v>45597</v>
      </c>
      <c r="B177" s="53">
        <v>14.7</v>
      </c>
      <c r="C177" s="53">
        <v>16.869399999999999</v>
      </c>
      <c r="D177" s="53">
        <v>14.281499999999999</v>
      </c>
      <c r="E177" s="53">
        <v>14.518800000000001</v>
      </c>
      <c r="F177" s="53">
        <v>16.4893</v>
      </c>
      <c r="G177" s="53">
        <v>10.811500000000001</v>
      </c>
      <c r="H177" s="53">
        <v>16.572299999999998</v>
      </c>
      <c r="I177" s="53">
        <v>16.869399999999999</v>
      </c>
      <c r="J177" s="53">
        <v>16.490300000000001</v>
      </c>
      <c r="K177" s="53">
        <v>15.7728</v>
      </c>
      <c r="L177" s="53">
        <v>18.3779</v>
      </c>
      <c r="M177" s="53">
        <v>17.013400000000001</v>
      </c>
      <c r="N177" s="53">
        <v>9.1678999999999995</v>
      </c>
      <c r="O177" s="53">
        <v>0</v>
      </c>
      <c r="P177" s="53">
        <v>9.1678999999999995</v>
      </c>
      <c r="Q177" s="53">
        <v>6.8874000000000004</v>
      </c>
      <c r="R177" s="53">
        <v>6.5187999999999997</v>
      </c>
      <c r="S177" s="53">
        <v>10.73</v>
      </c>
      <c r="T177" s="53">
        <v>9.7234999999999996</v>
      </c>
      <c r="U177" s="53">
        <v>0</v>
      </c>
      <c r="V177" s="53">
        <v>9.7234999999999996</v>
      </c>
      <c r="W177" s="53">
        <v>7.2850000000000001</v>
      </c>
      <c r="X177" s="53">
        <v>6.6521999999999997</v>
      </c>
      <c r="Y177" s="53">
        <v>10.73</v>
      </c>
      <c r="Z177" s="53">
        <v>6.1555999999999997</v>
      </c>
      <c r="AA177" s="53">
        <v>0</v>
      </c>
      <c r="AB177" s="53">
        <v>6.1555999999999997</v>
      </c>
      <c r="AC177" s="53">
        <v>5.8433999999999999</v>
      </c>
      <c r="AD177" s="53">
        <v>6.4518000000000004</v>
      </c>
      <c r="AE177" s="53">
        <v>0</v>
      </c>
      <c r="AF177" s="53"/>
    </row>
    <row r="178" spans="1:32">
      <c r="A178" s="16">
        <v>45627</v>
      </c>
      <c r="B178" s="53">
        <v>15.457100000000001</v>
      </c>
      <c r="C178" s="53">
        <v>16.4862</v>
      </c>
      <c r="D178" s="53">
        <v>15.2438</v>
      </c>
      <c r="E178" s="53">
        <v>14.7021</v>
      </c>
      <c r="F178" s="53">
        <v>16.942799999999998</v>
      </c>
      <c r="G178" s="53">
        <v>7.8522999999999996</v>
      </c>
      <c r="H178" s="53">
        <v>16.357600000000001</v>
      </c>
      <c r="I178" s="53">
        <v>16.4862</v>
      </c>
      <c r="J178" s="53">
        <v>16.3277</v>
      </c>
      <c r="K178" s="53">
        <v>15.6319</v>
      </c>
      <c r="L178" s="53">
        <v>18.254300000000001</v>
      </c>
      <c r="M178" s="53">
        <v>19</v>
      </c>
      <c r="N178" s="53">
        <v>6.5027999999999997</v>
      </c>
      <c r="O178" s="53">
        <v>0</v>
      </c>
      <c r="P178" s="53">
        <v>6.5027999999999997</v>
      </c>
      <c r="Q178" s="53">
        <v>6.9458000000000002</v>
      </c>
      <c r="R178" s="53">
        <v>5.0511999999999997</v>
      </c>
      <c r="S178" s="53">
        <v>7</v>
      </c>
      <c r="T178" s="53">
        <v>7.1783999999999999</v>
      </c>
      <c r="U178" s="53">
        <v>0</v>
      </c>
      <c r="V178" s="53">
        <v>7.1783999999999999</v>
      </c>
      <c r="W178" s="53">
        <v>7.2518000000000002</v>
      </c>
      <c r="X178" s="53">
        <v>5.5002000000000004</v>
      </c>
      <c r="Y178" s="53">
        <v>0</v>
      </c>
      <c r="Z178" s="53">
        <v>5.5914000000000001</v>
      </c>
      <c r="AA178" s="53">
        <v>0</v>
      </c>
      <c r="AB178" s="53">
        <v>5.5914000000000001</v>
      </c>
      <c r="AC178" s="53">
        <v>5.8956999999999997</v>
      </c>
      <c r="AD178" s="53">
        <v>5</v>
      </c>
      <c r="AE178" s="53">
        <v>7</v>
      </c>
      <c r="AF178" s="53"/>
    </row>
    <row r="179" spans="1:32">
      <c r="A179" s="16">
        <v>45658</v>
      </c>
      <c r="B179" s="53">
        <v>17.727799999999998</v>
      </c>
      <c r="C179" s="53">
        <v>16.758600000000001</v>
      </c>
      <c r="D179" s="53">
        <v>17.835999999999999</v>
      </c>
      <c r="E179" s="53">
        <v>15.4739</v>
      </c>
      <c r="F179" s="53">
        <v>19.784700000000001</v>
      </c>
      <c r="G179" s="53">
        <v>7.0861999999999998</v>
      </c>
      <c r="H179" s="53">
        <v>18.1982</v>
      </c>
      <c r="I179" s="53">
        <v>16.758600000000001</v>
      </c>
      <c r="J179" s="53">
        <v>18.366299999999999</v>
      </c>
      <c r="K179" s="53">
        <v>16.312100000000001</v>
      </c>
      <c r="L179" s="53">
        <v>19.997800000000002</v>
      </c>
      <c r="M179" s="53">
        <v>7.0983999999999998</v>
      </c>
      <c r="N179" s="53">
        <v>6.2211999999999996</v>
      </c>
      <c r="O179" s="53">
        <v>0</v>
      </c>
      <c r="P179" s="53">
        <v>6.2211999999999996</v>
      </c>
      <c r="Q179" s="53">
        <v>6.4488000000000003</v>
      </c>
      <c r="R179" s="53">
        <v>5.08</v>
      </c>
      <c r="S179" s="53">
        <v>7</v>
      </c>
      <c r="T179" s="53">
        <v>6.4768999999999997</v>
      </c>
      <c r="U179" s="53">
        <v>0</v>
      </c>
      <c r="V179" s="53">
        <v>6.4768999999999997</v>
      </c>
      <c r="W179" s="53">
        <v>6.4772999999999996</v>
      </c>
      <c r="X179" s="53">
        <v>6.4526000000000003</v>
      </c>
      <c r="Y179" s="53">
        <v>0</v>
      </c>
      <c r="Z179" s="53">
        <v>5.7365000000000004</v>
      </c>
      <c r="AA179" s="53">
        <v>0</v>
      </c>
      <c r="AB179" s="53">
        <v>5.7365000000000004</v>
      </c>
      <c r="AC179" s="53">
        <v>6.2378</v>
      </c>
      <c r="AD179" s="53">
        <v>5</v>
      </c>
      <c r="AE179" s="53">
        <v>7</v>
      </c>
      <c r="AF179" s="53"/>
    </row>
    <row r="180" spans="1:32">
      <c r="A180" s="16">
        <v>45689</v>
      </c>
      <c r="B180" s="53">
        <v>14.444000000000001</v>
      </c>
      <c r="C180" s="53">
        <v>16.727499999999999</v>
      </c>
      <c r="D180" s="53">
        <v>14.1</v>
      </c>
      <c r="E180" s="53">
        <v>14.831300000000001</v>
      </c>
      <c r="F180" s="53">
        <v>16.362500000000001</v>
      </c>
      <c r="G180" s="53">
        <v>4.2243000000000004</v>
      </c>
      <c r="H180" s="53">
        <v>16.746400000000001</v>
      </c>
      <c r="I180" s="53">
        <v>16.727499999999999</v>
      </c>
      <c r="J180" s="53">
        <v>16.7501</v>
      </c>
      <c r="K180" s="53">
        <v>16.532499999999999</v>
      </c>
      <c r="L180" s="53">
        <v>16.899100000000001</v>
      </c>
      <c r="M180" s="53">
        <v>19</v>
      </c>
      <c r="N180" s="53">
        <v>5.0476000000000001</v>
      </c>
      <c r="O180" s="53">
        <v>0</v>
      </c>
      <c r="P180" s="53">
        <v>5.0476000000000001</v>
      </c>
      <c r="Q180" s="53">
        <v>6.3261000000000003</v>
      </c>
      <c r="R180" s="53">
        <v>6.4863</v>
      </c>
      <c r="S180" s="53">
        <v>4.2068000000000003</v>
      </c>
      <c r="T180" s="53">
        <v>4.8814000000000002</v>
      </c>
      <c r="U180" s="53">
        <v>0</v>
      </c>
      <c r="V180" s="53">
        <v>4.8814000000000002</v>
      </c>
      <c r="W180" s="53">
        <v>6.3593000000000002</v>
      </c>
      <c r="X180" s="53">
        <v>6.0335000000000001</v>
      </c>
      <c r="Y180" s="53">
        <v>4.1264000000000003</v>
      </c>
      <c r="Z180" s="53">
        <v>6.7488000000000001</v>
      </c>
      <c r="AA180" s="53">
        <v>0</v>
      </c>
      <c r="AB180" s="53">
        <v>6.7488000000000001</v>
      </c>
      <c r="AC180" s="53">
        <v>5.9057000000000004</v>
      </c>
      <c r="AD180" s="53">
        <v>7</v>
      </c>
      <c r="AE180" s="53">
        <v>7</v>
      </c>
      <c r="AF180" s="53"/>
    </row>
    <row r="181" spans="1:32">
      <c r="A181" s="16">
        <v>45717</v>
      </c>
      <c r="B181" s="53">
        <v>15.577299999999999</v>
      </c>
      <c r="C181" s="53">
        <v>16.513100000000001</v>
      </c>
      <c r="D181" s="53">
        <v>15.412699999999999</v>
      </c>
      <c r="E181" s="53">
        <v>14.851599999999999</v>
      </c>
      <c r="F181" s="53">
        <v>16.193899999999999</v>
      </c>
      <c r="G181" s="53">
        <v>13.761900000000001</v>
      </c>
      <c r="H181" s="53">
        <v>16.3733</v>
      </c>
      <c r="I181" s="53">
        <v>16.513100000000001</v>
      </c>
      <c r="J181" s="53">
        <v>16.3462</v>
      </c>
      <c r="K181" s="53">
        <v>16.0138</v>
      </c>
      <c r="L181" s="53">
        <v>16.758600000000001</v>
      </c>
      <c r="M181" s="53">
        <v>15.8</v>
      </c>
      <c r="N181" s="53">
        <v>6.4410999999999996</v>
      </c>
      <c r="O181" s="53">
        <v>0</v>
      </c>
      <c r="P181" s="53">
        <v>6.4410999999999996</v>
      </c>
      <c r="Q181" s="53">
        <v>6.1733000000000002</v>
      </c>
      <c r="R181" s="53">
        <v>6.8071999999999999</v>
      </c>
      <c r="S181" s="53">
        <v>8.1999999999999993</v>
      </c>
      <c r="T181" s="53">
        <v>6.4729000000000001</v>
      </c>
      <c r="U181" s="53">
        <v>0</v>
      </c>
      <c r="V181" s="53">
        <v>6.4729000000000001</v>
      </c>
      <c r="W181" s="53">
        <v>6.2858999999999998</v>
      </c>
      <c r="X181" s="53">
        <v>6.5621999999999998</v>
      </c>
      <c r="Y181" s="53">
        <v>8.1999999999999993</v>
      </c>
      <c r="Z181" s="53">
        <v>6.3708</v>
      </c>
      <c r="AA181" s="53">
        <v>0</v>
      </c>
      <c r="AB181" s="53">
        <v>6.3708</v>
      </c>
      <c r="AC181" s="53">
        <v>5.8196000000000003</v>
      </c>
      <c r="AD181" s="53">
        <v>7</v>
      </c>
      <c r="AE181" s="53">
        <v>0</v>
      </c>
      <c r="AF181" s="53"/>
    </row>
    <row r="182" spans="1:32">
      <c r="A182" s="16">
        <v>45748</v>
      </c>
      <c r="B182" s="53">
        <v>17.389500000000002</v>
      </c>
      <c r="C182" s="53">
        <v>15.942600000000001</v>
      </c>
      <c r="D182" s="53">
        <v>17.5334</v>
      </c>
      <c r="E182" s="53">
        <v>15.9076</v>
      </c>
      <c r="F182" s="53">
        <v>18.465199999999999</v>
      </c>
      <c r="G182" s="53">
        <v>21.219100000000001</v>
      </c>
      <c r="H182" s="53">
        <v>17.976099999999999</v>
      </c>
      <c r="I182" s="53">
        <v>15.9427</v>
      </c>
      <c r="J182" s="53">
        <v>18.190000000000001</v>
      </c>
      <c r="K182" s="53">
        <v>16.926200000000001</v>
      </c>
      <c r="L182" s="53">
        <v>18.865600000000001</v>
      </c>
      <c r="M182" s="53">
        <v>21.219100000000001</v>
      </c>
      <c r="N182" s="53">
        <v>6.1772</v>
      </c>
      <c r="O182" s="53">
        <v>0</v>
      </c>
      <c r="P182" s="53">
        <v>6.1772</v>
      </c>
      <c r="Q182" s="53">
        <v>6.2183999999999999</v>
      </c>
      <c r="R182" s="53">
        <v>6.1050000000000004</v>
      </c>
      <c r="S182" s="53" t="s">
        <v>268</v>
      </c>
      <c r="T182" s="53">
        <v>6.1896000000000004</v>
      </c>
      <c r="U182" s="53">
        <v>0</v>
      </c>
      <c r="V182" s="53">
        <v>6.1896000000000004</v>
      </c>
      <c r="W182" s="53">
        <v>6.2487000000000004</v>
      </c>
      <c r="X182" s="53">
        <v>6.1050000000000004</v>
      </c>
      <c r="Y182" s="53">
        <v>0</v>
      </c>
      <c r="Z182" s="53">
        <v>6.0826000000000002</v>
      </c>
      <c r="AA182" s="53">
        <v>0</v>
      </c>
      <c r="AB182" s="53">
        <v>6.0826000000000002</v>
      </c>
      <c r="AC182" s="53">
        <v>6.0826000000000002</v>
      </c>
      <c r="AD182" s="53">
        <v>0</v>
      </c>
      <c r="AE182" s="53">
        <v>0</v>
      </c>
      <c r="AF182" s="53"/>
    </row>
    <row r="183" spans="1:32">
      <c r="A183" s="16">
        <v>45778</v>
      </c>
      <c r="B183" s="53">
        <v>15.9321</v>
      </c>
      <c r="C183" s="53">
        <v>17.043900000000001</v>
      </c>
      <c r="D183" s="53">
        <v>15.779199999999999</v>
      </c>
      <c r="E183" s="53">
        <v>15.602</v>
      </c>
      <c r="F183" s="53">
        <v>16.117100000000001</v>
      </c>
      <c r="G183" s="53">
        <v>8.0047999999999995</v>
      </c>
      <c r="H183" s="53">
        <v>17.168700000000001</v>
      </c>
      <c r="I183" s="53">
        <v>17.043900000000001</v>
      </c>
      <c r="J183" s="53">
        <v>17.188400000000001</v>
      </c>
      <c r="K183" s="53">
        <v>16.625800000000002</v>
      </c>
      <c r="L183" s="53">
        <v>17.797599999999999</v>
      </c>
      <c r="M183" s="53">
        <v>14.665900000000001</v>
      </c>
      <c r="N183" s="53">
        <v>6.2098000000000004</v>
      </c>
      <c r="O183" s="53">
        <v>0</v>
      </c>
      <c r="P183" s="53">
        <v>6.2098000000000004</v>
      </c>
      <c r="Q183" s="53">
        <v>6.3128000000000002</v>
      </c>
      <c r="R183" s="53">
        <v>5.9663000000000004</v>
      </c>
      <c r="S183" s="53">
        <v>7.5</v>
      </c>
      <c r="T183" s="53">
        <v>6.4958999999999998</v>
      </c>
      <c r="U183" s="53">
        <v>0</v>
      </c>
      <c r="V183" s="53">
        <v>6.4958999999999998</v>
      </c>
      <c r="W183" s="53">
        <v>6.3849</v>
      </c>
      <c r="X183" s="53">
        <v>6.1527000000000003</v>
      </c>
      <c r="Y183" s="53">
        <v>7.5</v>
      </c>
      <c r="Z183" s="53">
        <v>5.9444999999999997</v>
      </c>
      <c r="AA183" s="53">
        <v>0</v>
      </c>
      <c r="AB183" s="53">
        <v>5.9444999999999997</v>
      </c>
      <c r="AC183" s="53">
        <v>6.0732999999999997</v>
      </c>
      <c r="AD183" s="53">
        <v>5.9176000000000002</v>
      </c>
      <c r="AE183" s="53">
        <v>0</v>
      </c>
      <c r="AF183" s="53"/>
    </row>
    <row r="184" spans="1:32">
      <c r="A184" s="16">
        <v>45809</v>
      </c>
      <c r="B184" s="53">
        <v>15.802300000000001</v>
      </c>
      <c r="C184" s="53">
        <v>16.984500000000001</v>
      </c>
      <c r="D184" s="53">
        <v>15.5372</v>
      </c>
      <c r="E184" s="53">
        <v>15.1653</v>
      </c>
      <c r="F184" s="53">
        <v>16.363900000000001</v>
      </c>
      <c r="G184" s="53">
        <v>13.5</v>
      </c>
      <c r="H184" s="53">
        <v>16.717600000000001</v>
      </c>
      <c r="I184" s="53">
        <v>16.984500000000001</v>
      </c>
      <c r="J184" s="53">
        <v>16.650700000000001</v>
      </c>
      <c r="K184" s="53">
        <v>16.3809</v>
      </c>
      <c r="L184" s="53">
        <v>17.2212</v>
      </c>
      <c r="M184" s="53">
        <v>13.5</v>
      </c>
      <c r="N184" s="53">
        <v>6.0933000000000002</v>
      </c>
      <c r="O184" s="53">
        <v>0</v>
      </c>
      <c r="P184" s="53">
        <v>6.0933000000000002</v>
      </c>
      <c r="Q184" s="53">
        <v>6.3110999999999997</v>
      </c>
      <c r="R184" s="53">
        <v>5.2821999999999996</v>
      </c>
      <c r="S184" s="53" t="s">
        <v>268</v>
      </c>
      <c r="T184" s="53">
        <v>6.3536999999999999</v>
      </c>
      <c r="U184" s="53">
        <v>0</v>
      </c>
      <c r="V184" s="53">
        <v>6.3536999999999999</v>
      </c>
      <c r="W184" s="53">
        <v>6.3224</v>
      </c>
      <c r="X184" s="53">
        <v>6.6806999999999999</v>
      </c>
      <c r="Y184" s="53">
        <v>0</v>
      </c>
      <c r="Z184" s="53">
        <v>4.6951999999999998</v>
      </c>
      <c r="AA184" s="53">
        <v>0</v>
      </c>
      <c r="AB184" s="53">
        <v>4.6951999999999998</v>
      </c>
      <c r="AC184" s="53">
        <v>5.8493000000000004</v>
      </c>
      <c r="AD184" s="53">
        <v>4.5372000000000003</v>
      </c>
      <c r="AE184" s="53">
        <v>0</v>
      </c>
      <c r="AF184" s="53"/>
    </row>
    <row r="185" spans="1:32">
      <c r="A185" s="16">
        <v>45839</v>
      </c>
      <c r="B185" s="53">
        <v>17.103200000000001</v>
      </c>
      <c r="C185" s="53">
        <v>17.257999999999999</v>
      </c>
      <c r="D185" s="53">
        <v>17.085100000000001</v>
      </c>
      <c r="E185" s="53">
        <v>15.170999999999999</v>
      </c>
      <c r="F185" s="53">
        <v>18.555700000000002</v>
      </c>
      <c r="G185" s="53">
        <v>8.7081</v>
      </c>
      <c r="H185" s="53">
        <v>17.708500000000001</v>
      </c>
      <c r="I185" s="53">
        <v>17.257999999999999</v>
      </c>
      <c r="J185" s="53">
        <v>17.764500000000002</v>
      </c>
      <c r="K185" s="53">
        <v>16.392900000000001</v>
      </c>
      <c r="L185" s="53">
        <v>18.678699999999999</v>
      </c>
      <c r="M185" s="53">
        <v>15.5168</v>
      </c>
      <c r="N185" s="53">
        <v>6.2134999999999998</v>
      </c>
      <c r="O185" s="53">
        <v>0</v>
      </c>
      <c r="P185" s="53">
        <v>6.2134999999999998</v>
      </c>
      <c r="Q185" s="53">
        <v>6.1898</v>
      </c>
      <c r="R185" s="53">
        <v>6.1333000000000002</v>
      </c>
      <c r="S185" s="53">
        <v>7</v>
      </c>
      <c r="T185" s="53">
        <v>6.2152000000000003</v>
      </c>
      <c r="U185" s="53">
        <v>0</v>
      </c>
      <c r="V185" s="53">
        <v>6.2152000000000003</v>
      </c>
      <c r="W185" s="53">
        <v>6.1898</v>
      </c>
      <c r="X185" s="53">
        <v>6.5220000000000002</v>
      </c>
      <c r="Y185" s="53">
        <v>0</v>
      </c>
      <c r="Z185" s="53">
        <v>6.1853999999999996</v>
      </c>
      <c r="AA185" s="53">
        <v>0</v>
      </c>
      <c r="AB185" s="53">
        <v>6.1853999999999996</v>
      </c>
      <c r="AC185" s="53">
        <v>0</v>
      </c>
      <c r="AD185" s="53">
        <v>4.9212999999999996</v>
      </c>
      <c r="AE185" s="53">
        <v>7</v>
      </c>
      <c r="AF185" s="53"/>
    </row>
    <row r="186" spans="1:32">
      <c r="A186" s="16">
        <v>45870</v>
      </c>
      <c r="B186" s="53">
        <v>15.5853</v>
      </c>
      <c r="C186" s="53">
        <v>16.910299999999999</v>
      </c>
      <c r="D186" s="53">
        <v>15.3017</v>
      </c>
      <c r="E186" s="53">
        <v>15.2927</v>
      </c>
      <c r="F186" s="53">
        <v>15.4557</v>
      </c>
      <c r="G186" s="53">
        <v>8.3597999999999999</v>
      </c>
      <c r="H186" s="53">
        <v>16.720600000000001</v>
      </c>
      <c r="I186" s="53">
        <v>16.910299999999999</v>
      </c>
      <c r="J186" s="53">
        <v>16.6739</v>
      </c>
      <c r="K186" s="53">
        <v>16.363099999999999</v>
      </c>
      <c r="L186" s="53">
        <v>17.475100000000001</v>
      </c>
      <c r="M186" s="53">
        <v>12.5</v>
      </c>
      <c r="N186" s="53">
        <v>6.2365000000000004</v>
      </c>
      <c r="O186" s="53">
        <v>0</v>
      </c>
      <c r="P186" s="53">
        <v>6.2365000000000004</v>
      </c>
      <c r="Q186" s="53">
        <v>6.2388000000000003</v>
      </c>
      <c r="R186" s="53">
        <v>6.1203000000000003</v>
      </c>
      <c r="S186" s="53">
        <v>7.5</v>
      </c>
      <c r="T186" s="53">
        <v>6.3571</v>
      </c>
      <c r="U186" s="53">
        <v>0</v>
      </c>
      <c r="V186" s="53">
        <v>6.3571</v>
      </c>
      <c r="W186" s="53">
        <v>6.3223000000000003</v>
      </c>
      <c r="X186" s="53">
        <v>6.2668999999999997</v>
      </c>
      <c r="Y186" s="53">
        <v>7.5</v>
      </c>
      <c r="Z186" s="53">
        <v>5.6874000000000002</v>
      </c>
      <c r="AA186" s="53">
        <v>0</v>
      </c>
      <c r="AB186" s="53">
        <v>5.6874000000000002</v>
      </c>
      <c r="AC186" s="53">
        <v>4.7633000000000001</v>
      </c>
      <c r="AD186" s="53">
        <v>5.8715999999999999</v>
      </c>
      <c r="AE186" s="53">
        <v>0</v>
      </c>
      <c r="AF186" s="53"/>
    </row>
    <row r="187" spans="1:32">
      <c r="A187" s="16">
        <v>45901</v>
      </c>
      <c r="B187" s="53">
        <v>15.938000000000001</v>
      </c>
      <c r="C187" s="53">
        <v>16.6188</v>
      </c>
      <c r="D187" s="53">
        <v>15.742800000000001</v>
      </c>
      <c r="E187" s="53">
        <v>15.6554</v>
      </c>
      <c r="F187" s="53">
        <v>15.931100000000001</v>
      </c>
      <c r="G187" s="53">
        <v>0</v>
      </c>
      <c r="H187" s="53">
        <v>16.979399999999998</v>
      </c>
      <c r="I187" s="53">
        <v>16.6188</v>
      </c>
      <c r="J187" s="53">
        <v>17.097200000000001</v>
      </c>
      <c r="K187" s="53">
        <v>17.192900000000002</v>
      </c>
      <c r="L187" s="53">
        <v>16.900600000000001</v>
      </c>
      <c r="M187" s="53">
        <v>0</v>
      </c>
      <c r="N187" s="53">
        <v>6.0686999999999998</v>
      </c>
      <c r="O187" s="53">
        <v>0</v>
      </c>
      <c r="P187" s="53">
        <v>6.0686999999999998</v>
      </c>
      <c r="Q187" s="53">
        <v>5.8929999999999998</v>
      </c>
      <c r="R187" s="53">
        <v>6.6151999999999997</v>
      </c>
      <c r="S187" s="53" t="s">
        <v>268</v>
      </c>
      <c r="T187" s="53">
        <v>6.3602999999999996</v>
      </c>
      <c r="U187" s="53">
        <v>0</v>
      </c>
      <c r="V187" s="53">
        <v>6.3602999999999996</v>
      </c>
      <c r="W187" s="53">
        <v>6.1981999999999999</v>
      </c>
      <c r="X187" s="53">
        <v>7.0015000000000001</v>
      </c>
      <c r="Y187" s="53">
        <v>0</v>
      </c>
      <c r="Z187" s="53">
        <v>5.2824999999999998</v>
      </c>
      <c r="AA187" s="53">
        <v>0</v>
      </c>
      <c r="AB187" s="53">
        <v>5.2824999999999998</v>
      </c>
      <c r="AC187" s="53">
        <v>4.8742000000000001</v>
      </c>
      <c r="AD187" s="53">
        <v>6.0235000000000003</v>
      </c>
      <c r="AE187" s="53">
        <v>0</v>
      </c>
      <c r="AF187" s="53"/>
    </row>
    <row r="188" spans="1:32">
      <c r="A188" s="16">
        <v>45931</v>
      </c>
      <c r="B188" s="53">
        <v>17.0152</v>
      </c>
      <c r="C188" s="53">
        <v>16.750399999999999</v>
      </c>
      <c r="D188" s="53">
        <v>17.048200000000001</v>
      </c>
      <c r="E188" s="53">
        <v>16.513300000000001</v>
      </c>
      <c r="F188" s="53">
        <v>17.7059</v>
      </c>
      <c r="G188" s="53">
        <v>20.107099999999999</v>
      </c>
      <c r="H188" s="53">
        <v>17.8399</v>
      </c>
      <c r="I188" s="53">
        <v>16.750399999999999</v>
      </c>
      <c r="J188" s="53">
        <v>17.987300000000001</v>
      </c>
      <c r="K188" s="53">
        <v>17.6892</v>
      </c>
      <c r="L188" s="53">
        <v>18.334599999999998</v>
      </c>
      <c r="M188" s="53">
        <v>20.107099999999999</v>
      </c>
      <c r="N188" s="53">
        <v>5.9146999999999998</v>
      </c>
      <c r="O188" s="53">
        <v>0</v>
      </c>
      <c r="P188" s="53">
        <v>5.9146999999999998</v>
      </c>
      <c r="Q188" s="53">
        <v>5.8121999999999998</v>
      </c>
      <c r="R188" s="53">
        <v>6.1581000000000001</v>
      </c>
      <c r="S188" s="53" t="s">
        <v>268</v>
      </c>
      <c r="T188" s="53">
        <v>6.5328999999999997</v>
      </c>
      <c r="U188" s="53">
        <v>0</v>
      </c>
      <c r="V188" s="53">
        <v>6.5328999999999997</v>
      </c>
      <c r="W188" s="53">
        <v>6.5796000000000001</v>
      </c>
      <c r="X188" s="53">
        <v>6.4006999999999996</v>
      </c>
      <c r="Y188" s="53">
        <v>0</v>
      </c>
      <c r="Z188" s="53">
        <v>5.2247000000000003</v>
      </c>
      <c r="AA188" s="53">
        <v>0</v>
      </c>
      <c r="AB188" s="53">
        <v>5.2247000000000003</v>
      </c>
      <c r="AC188" s="53">
        <v>4.8593000000000002</v>
      </c>
      <c r="AD188" s="53">
        <v>5.9474</v>
      </c>
      <c r="AE188" s="53">
        <v>0</v>
      </c>
      <c r="AF188" s="53"/>
    </row>
    <row r="189" spans="1:32">
      <c r="A189" s="16">
        <v>45962</v>
      </c>
      <c r="B189" s="53">
        <v>16.187999999999999</v>
      </c>
      <c r="C189" s="53">
        <v>16.8078</v>
      </c>
      <c r="D189" s="53">
        <v>16.066199999999998</v>
      </c>
      <c r="E189" s="53">
        <v>15.761799999999999</v>
      </c>
      <c r="F189" s="53">
        <v>16.613399999999999</v>
      </c>
      <c r="G189" s="53">
        <v>19.4924</v>
      </c>
      <c r="H189" s="53">
        <v>17.165099999999999</v>
      </c>
      <c r="I189" s="53">
        <v>16.8078</v>
      </c>
      <c r="J189" s="53">
        <v>17.243600000000001</v>
      </c>
      <c r="K189" s="53">
        <v>17.051200000000001</v>
      </c>
      <c r="L189" s="53">
        <v>17.578499999999998</v>
      </c>
      <c r="M189" s="53">
        <v>19.4924</v>
      </c>
      <c r="N189" s="53">
        <v>6.1010999999999997</v>
      </c>
      <c r="O189" s="53">
        <v>0</v>
      </c>
      <c r="P189" s="53">
        <v>6.1010999999999997</v>
      </c>
      <c r="Q189" s="53">
        <v>5.8903999999999996</v>
      </c>
      <c r="R189" s="53">
        <v>6.6036999999999999</v>
      </c>
      <c r="S189" s="53" t="s">
        <v>268</v>
      </c>
      <c r="T189" s="53">
        <v>6.6092000000000004</v>
      </c>
      <c r="U189" s="53">
        <v>0</v>
      </c>
      <c r="V189" s="53">
        <v>6.6092000000000004</v>
      </c>
      <c r="W189" s="53">
        <v>6.4233000000000002</v>
      </c>
      <c r="X189" s="53">
        <v>6.8457999999999997</v>
      </c>
      <c r="Y189" s="53">
        <v>0</v>
      </c>
      <c r="Z189" s="53">
        <v>5.3981000000000003</v>
      </c>
      <c r="AA189" s="53">
        <v>0</v>
      </c>
      <c r="AB189" s="53">
        <v>5.3981000000000003</v>
      </c>
      <c r="AC189" s="53">
        <v>5.4341999999999997</v>
      </c>
      <c r="AD189" s="53">
        <v>5.0556000000000001</v>
      </c>
      <c r="AE189" s="53">
        <v>0</v>
      </c>
      <c r="AF189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268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268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268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268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268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268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268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268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268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268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268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268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268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268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268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268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268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268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268</v>
      </c>
      <c r="S151" s="53" t="s">
        <v>268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hidden="1" outlineLevel="1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 hidden="1" outlineLevel="1" collapsed="1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 hidden="1" outlineLevel="1" collapsed="1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 hidden="1" outlineLevel="1" collapsed="1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 hidden="1" outlineLevel="1" collapsed="1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 hidden="1" outlineLevel="1" collapsed="1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268</v>
      </c>
    </row>
    <row r="162" spans="1:19" ht="14.4" hidden="1" outlineLevel="1" collapsed="1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 hidden="1" outlineLevel="1" collapsed="1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268</v>
      </c>
      <c r="S163" s="53">
        <v>4.1441999999999997</v>
      </c>
    </row>
    <row r="164" spans="1:19" ht="14.4" hidden="1" outlineLevel="1" collapsed="1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 hidden="1" outlineLevel="1" collapsed="1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268</v>
      </c>
    </row>
    <row r="166" spans="1:19" ht="14.4" hidden="1" outlineLevel="1" collapsed="1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268</v>
      </c>
    </row>
    <row r="167" spans="1:19" ht="14.4" hidden="1" outlineLevel="1" collapsed="1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268</v>
      </c>
    </row>
    <row r="168" spans="1:19" ht="14.4" hidden="1" outlineLevel="1" collapsed="1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268</v>
      </c>
    </row>
    <row r="169" spans="1:19" ht="14.4" hidden="1" outlineLevel="1" collapsed="1">
      <c r="A169" s="16">
        <v>45352</v>
      </c>
      <c r="B169" s="53">
        <v>36.903100000000002</v>
      </c>
      <c r="C169" s="53">
        <v>37.273400000000002</v>
      </c>
      <c r="D169" s="53">
        <v>36.879899999999999</v>
      </c>
      <c r="E169" s="53">
        <v>38.4739</v>
      </c>
      <c r="F169" s="53">
        <v>22.640499999999999</v>
      </c>
      <c r="G169" s="53">
        <v>25.653099999999998</v>
      </c>
      <c r="H169" s="53">
        <v>36.899500000000003</v>
      </c>
      <c r="I169" s="53">
        <v>37.213700000000003</v>
      </c>
      <c r="J169" s="53">
        <v>36.879899999999999</v>
      </c>
      <c r="K169" s="53">
        <v>38.4739</v>
      </c>
      <c r="L169" s="53">
        <v>22.640499999999999</v>
      </c>
      <c r="M169" s="53">
        <v>25.653099999999998</v>
      </c>
      <c r="N169" s="53">
        <v>56.0167</v>
      </c>
      <c r="O169" s="53">
        <v>56.030099999999997</v>
      </c>
      <c r="P169" s="53">
        <v>0</v>
      </c>
      <c r="Q169" s="53">
        <v>0</v>
      </c>
      <c r="R169" s="53">
        <v>0</v>
      </c>
      <c r="S169" s="53" t="s">
        <v>268</v>
      </c>
    </row>
    <row r="170" spans="1:19" ht="14.4" hidden="1" outlineLevel="1" collapsed="1">
      <c r="A170" s="16">
        <v>45383</v>
      </c>
      <c r="B170" s="53">
        <v>36.836100000000002</v>
      </c>
      <c r="C170" s="53">
        <v>39.742899999999999</v>
      </c>
      <c r="D170" s="53">
        <v>36.641500000000001</v>
      </c>
      <c r="E170" s="53">
        <v>38.2911</v>
      </c>
      <c r="F170" s="53">
        <v>23.912800000000001</v>
      </c>
      <c r="G170" s="53">
        <v>26.2422</v>
      </c>
      <c r="H170" s="53">
        <v>36.8337</v>
      </c>
      <c r="I170" s="53">
        <v>39.711300000000001</v>
      </c>
      <c r="J170" s="53">
        <v>36.641500000000001</v>
      </c>
      <c r="K170" s="53">
        <v>38.2911</v>
      </c>
      <c r="L170" s="53">
        <v>23.912800000000001</v>
      </c>
      <c r="M170" s="53">
        <v>26.2422</v>
      </c>
      <c r="N170" s="53">
        <v>52.0672</v>
      </c>
      <c r="O170" s="53">
        <v>52.081299999999999</v>
      </c>
      <c r="P170" s="53">
        <v>0</v>
      </c>
      <c r="Q170" s="53">
        <v>0</v>
      </c>
      <c r="R170" s="53">
        <v>0</v>
      </c>
      <c r="S170" s="53" t="s">
        <v>268</v>
      </c>
    </row>
    <row r="171" spans="1:19" ht="14.4" hidden="1" outlineLevel="1" collapsed="1">
      <c r="A171" s="16">
        <v>45413</v>
      </c>
      <c r="B171" s="53">
        <v>37.589100000000002</v>
      </c>
      <c r="C171" s="53">
        <v>41.015099999999997</v>
      </c>
      <c r="D171" s="53">
        <v>37.343600000000002</v>
      </c>
      <c r="E171" s="53">
        <v>38.618099999999998</v>
      </c>
      <c r="F171" s="53">
        <v>24.4316</v>
      </c>
      <c r="G171" s="53">
        <v>29.5505</v>
      </c>
      <c r="H171" s="53">
        <v>37.587800000000001</v>
      </c>
      <c r="I171" s="53">
        <v>41.005000000000003</v>
      </c>
      <c r="J171" s="53">
        <v>37.343600000000002</v>
      </c>
      <c r="K171" s="53">
        <v>38.618099999999998</v>
      </c>
      <c r="L171" s="53">
        <v>24.4316</v>
      </c>
      <c r="M171" s="53">
        <v>29.5505</v>
      </c>
      <c r="N171" s="53">
        <v>44.527500000000003</v>
      </c>
      <c r="O171" s="53">
        <v>44.527500000000003</v>
      </c>
      <c r="P171" s="53">
        <v>0</v>
      </c>
      <c r="Q171" s="53">
        <v>0</v>
      </c>
      <c r="R171" s="53">
        <v>0</v>
      </c>
      <c r="S171" s="53" t="s">
        <v>268</v>
      </c>
    </row>
    <row r="172" spans="1:19" ht="14.4" hidden="1" outlineLevel="1" collapsed="1">
      <c r="A172" s="16">
        <v>45444</v>
      </c>
      <c r="B172" s="53">
        <v>37.5717</v>
      </c>
      <c r="C172" s="53">
        <v>41.715800000000002</v>
      </c>
      <c r="D172" s="53">
        <v>37.293599999999998</v>
      </c>
      <c r="E172" s="53">
        <v>38.179400000000001</v>
      </c>
      <c r="F172" s="53">
        <v>25.520499999999998</v>
      </c>
      <c r="G172" s="53">
        <v>33.829700000000003</v>
      </c>
      <c r="H172" s="53">
        <v>37.570799999999998</v>
      </c>
      <c r="I172" s="53">
        <v>41.706299999999999</v>
      </c>
      <c r="J172" s="53">
        <v>37.293599999999998</v>
      </c>
      <c r="K172" s="53">
        <v>38.179400000000001</v>
      </c>
      <c r="L172" s="53">
        <v>25.520499999999998</v>
      </c>
      <c r="M172" s="53">
        <v>33.829700000000003</v>
      </c>
      <c r="N172" s="53">
        <v>50.987900000000003</v>
      </c>
      <c r="O172" s="53">
        <v>50.987900000000003</v>
      </c>
      <c r="P172" s="53">
        <v>0</v>
      </c>
      <c r="Q172" s="53">
        <v>0</v>
      </c>
      <c r="R172" s="53">
        <v>0</v>
      </c>
      <c r="S172" s="53" t="s">
        <v>268</v>
      </c>
    </row>
    <row r="173" spans="1:19" ht="14.4" hidden="1" outlineLevel="1" collapsed="1">
      <c r="A173" s="16">
        <v>45474</v>
      </c>
      <c r="B173" s="53">
        <v>37.231400000000001</v>
      </c>
      <c r="C173" s="53">
        <v>41.750500000000002</v>
      </c>
      <c r="D173" s="53">
        <v>36.903300000000002</v>
      </c>
      <c r="E173" s="53">
        <v>37.745899999999999</v>
      </c>
      <c r="F173" s="53">
        <v>26.510200000000001</v>
      </c>
      <c r="G173" s="53">
        <v>32.576700000000002</v>
      </c>
      <c r="H173" s="53">
        <v>37.228900000000003</v>
      </c>
      <c r="I173" s="53">
        <v>41.728299999999997</v>
      </c>
      <c r="J173" s="53">
        <v>36.903300000000002</v>
      </c>
      <c r="K173" s="53">
        <v>37.745899999999999</v>
      </c>
      <c r="L173" s="53">
        <v>26.510200000000001</v>
      </c>
      <c r="M173" s="53">
        <v>32.576700000000002</v>
      </c>
      <c r="N173" s="53">
        <v>48.007800000000003</v>
      </c>
      <c r="O173" s="53">
        <v>48.007800000000003</v>
      </c>
      <c r="P173" s="53">
        <v>0</v>
      </c>
      <c r="Q173" s="53">
        <v>0</v>
      </c>
      <c r="R173" s="53">
        <v>0</v>
      </c>
      <c r="S173" s="53" t="s">
        <v>268</v>
      </c>
    </row>
    <row r="174" spans="1:19" ht="14.4" hidden="1" outlineLevel="1" collapsed="1">
      <c r="A174" s="16">
        <v>45505</v>
      </c>
      <c r="B174" s="53">
        <v>37.093899999999998</v>
      </c>
      <c r="C174" s="53">
        <v>41.878999999999998</v>
      </c>
      <c r="D174" s="53">
        <v>36.779200000000003</v>
      </c>
      <c r="E174" s="53">
        <v>37.675199999999997</v>
      </c>
      <c r="F174" s="53">
        <v>24.4666</v>
      </c>
      <c r="G174" s="53">
        <v>33.480699999999999</v>
      </c>
      <c r="H174" s="53">
        <v>37.093000000000004</v>
      </c>
      <c r="I174" s="53">
        <v>41.869700000000002</v>
      </c>
      <c r="J174" s="53">
        <v>36.779200000000003</v>
      </c>
      <c r="K174" s="53">
        <v>37.675199999999997</v>
      </c>
      <c r="L174" s="53">
        <v>24.4666</v>
      </c>
      <c r="M174" s="53">
        <v>33.480699999999999</v>
      </c>
      <c r="N174" s="53">
        <v>49.168199999999999</v>
      </c>
      <c r="O174" s="53">
        <v>49.168199999999999</v>
      </c>
      <c r="P174" s="53">
        <v>0</v>
      </c>
      <c r="Q174" s="53">
        <v>0</v>
      </c>
      <c r="R174" s="53">
        <v>0</v>
      </c>
      <c r="S174" s="53" t="s">
        <v>268</v>
      </c>
    </row>
    <row r="175" spans="1:19" ht="14.4" hidden="1" outlineLevel="1" collapsed="1">
      <c r="A175" s="16">
        <v>45536</v>
      </c>
      <c r="B175" s="53">
        <v>36.921100000000003</v>
      </c>
      <c r="C175" s="53">
        <v>41.973500000000001</v>
      </c>
      <c r="D175" s="53">
        <v>36.591700000000003</v>
      </c>
      <c r="E175" s="53">
        <v>37.589500000000001</v>
      </c>
      <c r="F175" s="53">
        <v>23.339500000000001</v>
      </c>
      <c r="G175" s="53">
        <v>36.461399999999998</v>
      </c>
      <c r="H175" s="53">
        <v>36.921500000000002</v>
      </c>
      <c r="I175" s="53">
        <v>41.986199999999997</v>
      </c>
      <c r="J175" s="53">
        <v>36.591700000000003</v>
      </c>
      <c r="K175" s="53">
        <v>37.589500000000001</v>
      </c>
      <c r="L175" s="53">
        <v>23.339500000000001</v>
      </c>
      <c r="M175" s="53">
        <v>36.461399999999998</v>
      </c>
      <c r="N175" s="53">
        <v>29.784700000000001</v>
      </c>
      <c r="O175" s="53">
        <v>29.784700000000001</v>
      </c>
      <c r="P175" s="53">
        <v>0</v>
      </c>
      <c r="Q175" s="53">
        <v>0</v>
      </c>
      <c r="R175" s="53">
        <v>0</v>
      </c>
      <c r="S175" s="53" t="s">
        <v>268</v>
      </c>
    </row>
    <row r="176" spans="1:19" ht="14.4" hidden="1" outlineLevel="1" collapsed="1">
      <c r="A176" s="16">
        <v>45566</v>
      </c>
      <c r="B176" s="53">
        <v>36.857599999999998</v>
      </c>
      <c r="C176" s="53">
        <v>41.3232</v>
      </c>
      <c r="D176" s="53">
        <v>36.5578</v>
      </c>
      <c r="E176" s="53">
        <v>37.679099999999998</v>
      </c>
      <c r="F176" s="53">
        <v>24.9969</v>
      </c>
      <c r="G176" s="53">
        <v>31.2395</v>
      </c>
      <c r="H176" s="53">
        <v>36.855699999999999</v>
      </c>
      <c r="I176" s="53">
        <v>41.304099999999998</v>
      </c>
      <c r="J176" s="53">
        <v>36.5578</v>
      </c>
      <c r="K176" s="53">
        <v>37.679099999999998</v>
      </c>
      <c r="L176" s="53">
        <v>24.9969</v>
      </c>
      <c r="M176" s="53">
        <v>31.2395</v>
      </c>
      <c r="N176" s="53">
        <v>49.204099999999997</v>
      </c>
      <c r="O176" s="53">
        <v>49.204099999999997</v>
      </c>
      <c r="P176" s="53">
        <v>0</v>
      </c>
      <c r="Q176" s="53">
        <v>0</v>
      </c>
      <c r="R176" s="53">
        <v>0</v>
      </c>
      <c r="S176" s="53" t="s">
        <v>268</v>
      </c>
    </row>
    <row r="177" spans="1:19" ht="14.4" collapsed="1">
      <c r="A177" s="16">
        <v>45597</v>
      </c>
      <c r="B177" s="53">
        <v>36.349299999999999</v>
      </c>
      <c r="C177" s="53">
        <v>41.378300000000003</v>
      </c>
      <c r="D177" s="53">
        <v>36.037700000000001</v>
      </c>
      <c r="E177" s="53">
        <v>37.203699999999998</v>
      </c>
      <c r="F177" s="53">
        <v>22.5486</v>
      </c>
      <c r="G177" s="53">
        <v>36.187600000000003</v>
      </c>
      <c r="H177" s="53">
        <v>36.348500000000001</v>
      </c>
      <c r="I177" s="53">
        <v>41.368899999999996</v>
      </c>
      <c r="J177" s="53">
        <v>36.037700000000001</v>
      </c>
      <c r="K177" s="53">
        <v>37.203699999999998</v>
      </c>
      <c r="L177" s="53">
        <v>22.5486</v>
      </c>
      <c r="M177" s="53">
        <v>36.187600000000003</v>
      </c>
      <c r="N177" s="53">
        <v>53.235999999999997</v>
      </c>
      <c r="O177" s="53">
        <v>53.235999999999997</v>
      </c>
      <c r="P177" s="53">
        <v>0</v>
      </c>
      <c r="Q177" s="53">
        <v>0</v>
      </c>
      <c r="R177" s="53">
        <v>0</v>
      </c>
      <c r="S177" s="53">
        <v>0</v>
      </c>
    </row>
    <row r="178" spans="1:19" ht="14.4">
      <c r="A178" s="16">
        <v>45627</v>
      </c>
      <c r="B178" s="53">
        <v>36.138599999999997</v>
      </c>
      <c r="C178" s="53">
        <v>41.316499999999998</v>
      </c>
      <c r="D178" s="53">
        <v>35.804200000000002</v>
      </c>
      <c r="E178" s="53">
        <v>36.941699999999997</v>
      </c>
      <c r="F178" s="53">
        <v>22.033799999999999</v>
      </c>
      <c r="G178" s="53">
        <v>32.511400000000002</v>
      </c>
      <c r="H178" s="53">
        <v>36.139000000000003</v>
      </c>
      <c r="I178" s="53">
        <v>41.3277</v>
      </c>
      <c r="J178" s="53">
        <v>35.804200000000002</v>
      </c>
      <c r="K178" s="53">
        <v>36.941699999999997</v>
      </c>
      <c r="L178" s="53">
        <v>22.033799999999999</v>
      </c>
      <c r="M178" s="53">
        <v>32.511400000000002</v>
      </c>
      <c r="N178" s="53">
        <v>29.812100000000001</v>
      </c>
      <c r="O178" s="53">
        <v>29.812100000000001</v>
      </c>
      <c r="P178" s="53">
        <v>0</v>
      </c>
      <c r="Q178" s="53">
        <v>0</v>
      </c>
      <c r="R178" s="53">
        <v>0</v>
      </c>
      <c r="S178" s="53">
        <v>0</v>
      </c>
    </row>
    <row r="179" spans="1:19" ht="14.4">
      <c r="A179" s="16">
        <v>45658</v>
      </c>
      <c r="B179" s="53">
        <v>36.776299999999999</v>
      </c>
      <c r="C179" s="53">
        <v>41.020899999999997</v>
      </c>
      <c r="D179" s="53">
        <v>36.4985</v>
      </c>
      <c r="E179" s="53">
        <v>37.552199999999999</v>
      </c>
      <c r="F179" s="53">
        <v>25.637799999999999</v>
      </c>
      <c r="G179" s="53">
        <v>28.720600000000001</v>
      </c>
      <c r="H179" s="53">
        <v>36.780500000000004</v>
      </c>
      <c r="I179" s="53">
        <v>41.103099999999998</v>
      </c>
      <c r="J179" s="53">
        <v>36.4985</v>
      </c>
      <c r="K179" s="53">
        <v>37.552199999999999</v>
      </c>
      <c r="L179" s="53">
        <v>25.637799999999999</v>
      </c>
      <c r="M179" s="53">
        <v>28.720600000000001</v>
      </c>
      <c r="N179" s="53">
        <v>14.899699999999999</v>
      </c>
      <c r="O179" s="53">
        <v>14.899699999999999</v>
      </c>
      <c r="P179" s="53">
        <v>0</v>
      </c>
      <c r="Q179" s="53">
        <v>0</v>
      </c>
      <c r="R179" s="53">
        <v>0</v>
      </c>
      <c r="S179" s="53">
        <v>0</v>
      </c>
    </row>
    <row r="180" spans="1:19" ht="14.4">
      <c r="A180" s="16">
        <v>45689</v>
      </c>
      <c r="B180" s="53">
        <v>36.851399999999998</v>
      </c>
      <c r="C180" s="53">
        <v>40.407600000000002</v>
      </c>
      <c r="D180" s="53">
        <v>36.621099999999998</v>
      </c>
      <c r="E180" s="53">
        <v>37.542000000000002</v>
      </c>
      <c r="F180" s="53">
        <v>25.799600000000002</v>
      </c>
      <c r="G180" s="53">
        <v>34.864899999999999</v>
      </c>
      <c r="H180" s="53">
        <v>36.858199999999997</v>
      </c>
      <c r="I180" s="53">
        <v>40.536900000000003</v>
      </c>
      <c r="J180" s="53">
        <v>36.621099999999998</v>
      </c>
      <c r="K180" s="53">
        <v>37.542000000000002</v>
      </c>
      <c r="L180" s="53">
        <v>25.799600000000002</v>
      </c>
      <c r="M180" s="53">
        <v>34.864899999999999</v>
      </c>
      <c r="N180" s="53">
        <v>11.832700000000001</v>
      </c>
      <c r="O180" s="53">
        <v>11.832700000000001</v>
      </c>
      <c r="P180" s="53">
        <v>0</v>
      </c>
      <c r="Q180" s="53">
        <v>0</v>
      </c>
      <c r="R180" s="53">
        <v>0</v>
      </c>
      <c r="S180" s="53">
        <v>0</v>
      </c>
    </row>
    <row r="181" spans="1:19" ht="14.4">
      <c r="A181" s="16">
        <v>45717</v>
      </c>
      <c r="B181" s="53">
        <v>37.086300000000001</v>
      </c>
      <c r="C181" s="53">
        <v>40.967500000000001</v>
      </c>
      <c r="D181" s="53">
        <v>36.842799999999997</v>
      </c>
      <c r="E181" s="53">
        <v>37.777000000000001</v>
      </c>
      <c r="F181" s="53">
        <v>26.0398</v>
      </c>
      <c r="G181" s="53">
        <v>33.018500000000003</v>
      </c>
      <c r="H181" s="53">
        <v>37.085500000000003</v>
      </c>
      <c r="I181" s="53">
        <v>40.960500000000003</v>
      </c>
      <c r="J181" s="53">
        <v>36.842799999999997</v>
      </c>
      <c r="K181" s="53">
        <v>37.777000000000001</v>
      </c>
      <c r="L181" s="53">
        <v>26.0398</v>
      </c>
      <c r="M181" s="53">
        <v>33.018500000000003</v>
      </c>
      <c r="N181" s="53">
        <v>45.3416</v>
      </c>
      <c r="O181" s="53">
        <v>45.3416</v>
      </c>
      <c r="P181" s="53">
        <v>0</v>
      </c>
      <c r="Q181" s="53">
        <v>0</v>
      </c>
      <c r="R181" s="53">
        <v>0</v>
      </c>
      <c r="S181" s="53">
        <v>0</v>
      </c>
    </row>
    <row r="182" spans="1:19" ht="14.4">
      <c r="A182" s="16">
        <v>45748</v>
      </c>
      <c r="B182" s="53">
        <v>36.82</v>
      </c>
      <c r="C182" s="53">
        <v>40.367199999999997</v>
      </c>
      <c r="D182" s="53">
        <v>36.581299999999999</v>
      </c>
      <c r="E182" s="53">
        <v>37.631900000000002</v>
      </c>
      <c r="F182" s="53">
        <v>25.985199999999999</v>
      </c>
      <c r="G182" s="53">
        <v>37.223999999999997</v>
      </c>
      <c r="H182" s="53">
        <v>36.869700000000002</v>
      </c>
      <c r="I182" s="53">
        <v>41.258400000000002</v>
      </c>
      <c r="J182" s="53">
        <v>36.581299999999999</v>
      </c>
      <c r="K182" s="53">
        <v>37.631900000000002</v>
      </c>
      <c r="L182" s="53">
        <v>25.985199999999999</v>
      </c>
      <c r="M182" s="53">
        <v>37.223999999999997</v>
      </c>
      <c r="N182" s="53">
        <v>3.5059</v>
      </c>
      <c r="O182" s="53">
        <v>3.5059</v>
      </c>
      <c r="P182" s="53">
        <v>0</v>
      </c>
      <c r="Q182" s="53">
        <v>0</v>
      </c>
      <c r="R182" s="53">
        <v>0</v>
      </c>
      <c r="S182" s="53" t="s">
        <v>268</v>
      </c>
    </row>
    <row r="183" spans="1:19" ht="14.4">
      <c r="A183" s="16">
        <v>45778</v>
      </c>
      <c r="B183" s="53">
        <v>36.747300000000003</v>
      </c>
      <c r="C183" s="53">
        <v>40.639499999999998</v>
      </c>
      <c r="D183" s="53">
        <v>36.494199999999999</v>
      </c>
      <c r="E183" s="53">
        <v>37.643500000000003</v>
      </c>
      <c r="F183" s="53">
        <v>25.4222</v>
      </c>
      <c r="G183" s="53">
        <v>28.7654</v>
      </c>
      <c r="H183" s="53">
        <v>36.746699999999997</v>
      </c>
      <c r="I183" s="53">
        <v>40.643099999999997</v>
      </c>
      <c r="J183" s="53">
        <v>36.494199999999999</v>
      </c>
      <c r="K183" s="53">
        <v>37.643500000000003</v>
      </c>
      <c r="L183" s="53">
        <v>25.4222</v>
      </c>
      <c r="M183" s="53">
        <v>28.7654</v>
      </c>
      <c r="N183" s="53">
        <v>39.565399999999997</v>
      </c>
      <c r="O183" s="53">
        <v>39.565399999999997</v>
      </c>
      <c r="P183" s="53">
        <v>0</v>
      </c>
      <c r="Q183" s="53">
        <v>0</v>
      </c>
      <c r="R183" s="53">
        <v>0</v>
      </c>
      <c r="S183" s="53">
        <v>0</v>
      </c>
    </row>
    <row r="184" spans="1:19" ht="14.4">
      <c r="A184" s="16">
        <v>45809</v>
      </c>
      <c r="B184" s="53">
        <v>36.667000000000002</v>
      </c>
      <c r="C184" s="53">
        <v>40.869700000000002</v>
      </c>
      <c r="D184" s="53">
        <v>36.393500000000003</v>
      </c>
      <c r="E184" s="53">
        <v>37.460799999999999</v>
      </c>
      <c r="F184" s="53">
        <v>26.271999999999998</v>
      </c>
      <c r="G184" s="53">
        <v>31.637</v>
      </c>
      <c r="H184" s="53">
        <v>36.665300000000002</v>
      </c>
      <c r="I184" s="53">
        <v>40.853299999999997</v>
      </c>
      <c r="J184" s="53">
        <v>36.393500000000003</v>
      </c>
      <c r="K184" s="53">
        <v>37.460799999999999</v>
      </c>
      <c r="L184" s="53">
        <v>26.271999999999998</v>
      </c>
      <c r="M184" s="53">
        <v>31.637</v>
      </c>
      <c r="N184" s="53">
        <v>47.728900000000003</v>
      </c>
      <c r="O184" s="53">
        <v>47.728900000000003</v>
      </c>
      <c r="P184" s="53">
        <v>0</v>
      </c>
      <c r="Q184" s="53">
        <v>0</v>
      </c>
      <c r="R184" s="53">
        <v>0</v>
      </c>
      <c r="S184" s="53" t="s">
        <v>268</v>
      </c>
    </row>
    <row r="185" spans="1:19" ht="14.4">
      <c r="A185" s="16">
        <v>45839</v>
      </c>
      <c r="B185" s="53">
        <v>36.6355</v>
      </c>
      <c r="C185" s="53">
        <v>40.143900000000002</v>
      </c>
      <c r="D185" s="53">
        <v>36.412300000000002</v>
      </c>
      <c r="E185" s="53">
        <v>37.459600000000002</v>
      </c>
      <c r="F185" s="53">
        <v>26.768799999999999</v>
      </c>
      <c r="G185" s="53">
        <v>34.581000000000003</v>
      </c>
      <c r="H185" s="53">
        <v>36.637700000000002</v>
      </c>
      <c r="I185" s="53">
        <v>40.191499999999998</v>
      </c>
      <c r="J185" s="53">
        <v>36.412300000000002</v>
      </c>
      <c r="K185" s="53">
        <v>37.459600000000002</v>
      </c>
      <c r="L185" s="53">
        <v>26.768799999999999</v>
      </c>
      <c r="M185" s="53">
        <v>34.581000000000003</v>
      </c>
      <c r="N185" s="53">
        <v>24.4436</v>
      </c>
      <c r="O185" s="53">
        <v>24.4436</v>
      </c>
      <c r="P185" s="53">
        <v>0</v>
      </c>
      <c r="Q185" s="53">
        <v>0</v>
      </c>
      <c r="R185" s="53">
        <v>0</v>
      </c>
      <c r="S185" s="53">
        <v>0</v>
      </c>
    </row>
    <row r="186" spans="1:19" ht="14.4">
      <c r="A186" s="16">
        <v>45870</v>
      </c>
      <c r="B186" s="53">
        <v>36.349600000000002</v>
      </c>
      <c r="C186" s="53">
        <v>39.155200000000001</v>
      </c>
      <c r="D186" s="53">
        <v>36.181600000000003</v>
      </c>
      <c r="E186" s="53">
        <v>37.232999999999997</v>
      </c>
      <c r="F186" s="53">
        <v>26.365400000000001</v>
      </c>
      <c r="G186" s="53">
        <v>28.696300000000001</v>
      </c>
      <c r="H186" s="53">
        <v>36.3536</v>
      </c>
      <c r="I186" s="53">
        <v>39.238199999999999</v>
      </c>
      <c r="J186" s="53">
        <v>36.181600000000003</v>
      </c>
      <c r="K186" s="53">
        <v>37.232999999999997</v>
      </c>
      <c r="L186" s="53">
        <v>26.365400000000001</v>
      </c>
      <c r="M186" s="53">
        <v>28.696300000000001</v>
      </c>
      <c r="N186" s="53">
        <v>19.979199999999999</v>
      </c>
      <c r="O186" s="53">
        <v>19.979199999999999</v>
      </c>
      <c r="P186" s="53">
        <v>0</v>
      </c>
      <c r="Q186" s="53">
        <v>0</v>
      </c>
      <c r="R186" s="53">
        <v>0</v>
      </c>
      <c r="S186" s="53">
        <v>0</v>
      </c>
    </row>
    <row r="187" spans="1:19" ht="14.4">
      <c r="A187" s="16">
        <v>45901</v>
      </c>
      <c r="B187" s="53">
        <v>36.314500000000002</v>
      </c>
      <c r="C187" s="53">
        <v>39.470100000000002</v>
      </c>
      <c r="D187" s="53">
        <v>36.1083</v>
      </c>
      <c r="E187" s="53">
        <v>37.310899999999997</v>
      </c>
      <c r="F187" s="53">
        <v>25.2774</v>
      </c>
      <c r="G187" s="53">
        <v>30.4465</v>
      </c>
      <c r="H187" s="53">
        <v>36.316099999999999</v>
      </c>
      <c r="I187" s="53">
        <v>39.508099999999999</v>
      </c>
      <c r="J187" s="53">
        <v>36.1083</v>
      </c>
      <c r="K187" s="53">
        <v>37.310899999999997</v>
      </c>
      <c r="L187" s="53">
        <v>25.2774</v>
      </c>
      <c r="M187" s="53">
        <v>30.4465</v>
      </c>
      <c r="N187" s="53">
        <v>28.0672</v>
      </c>
      <c r="O187" s="53">
        <v>28.060600000000001</v>
      </c>
      <c r="P187" s="53">
        <v>52</v>
      </c>
      <c r="Q187" s="53">
        <v>52</v>
      </c>
      <c r="R187" s="53">
        <v>0</v>
      </c>
      <c r="S187" s="53" t="s">
        <v>268</v>
      </c>
    </row>
    <row r="188" spans="1:19" ht="14.4">
      <c r="A188" s="16">
        <v>45931</v>
      </c>
      <c r="B188" s="53">
        <v>35.737299999999998</v>
      </c>
      <c r="C188" s="53">
        <v>38.2941</v>
      </c>
      <c r="D188" s="53">
        <v>35.567900000000002</v>
      </c>
      <c r="E188" s="53">
        <v>37.115400000000001</v>
      </c>
      <c r="F188" s="53">
        <v>23.9877</v>
      </c>
      <c r="G188" s="53">
        <v>28.906300000000002</v>
      </c>
      <c r="H188" s="53">
        <v>35.7378</v>
      </c>
      <c r="I188" s="53">
        <v>38.304600000000001</v>
      </c>
      <c r="J188" s="53">
        <v>35.567900000000002</v>
      </c>
      <c r="K188" s="53">
        <v>37.115400000000001</v>
      </c>
      <c r="L188" s="53">
        <v>23.9877</v>
      </c>
      <c r="M188" s="53">
        <v>28.906300000000002</v>
      </c>
      <c r="N188" s="53">
        <v>29.4527</v>
      </c>
      <c r="O188" s="53">
        <v>29.4527</v>
      </c>
      <c r="P188" s="53">
        <v>0</v>
      </c>
      <c r="Q188" s="53">
        <v>0</v>
      </c>
      <c r="R188" s="53">
        <v>0</v>
      </c>
      <c r="S188" s="53" t="s">
        <v>268</v>
      </c>
    </row>
    <row r="189" spans="1:19" ht="14.4">
      <c r="A189" s="16">
        <v>45962</v>
      </c>
      <c r="B189" s="53">
        <v>35.273400000000002</v>
      </c>
      <c r="C189" s="53">
        <v>37.879800000000003</v>
      </c>
      <c r="D189" s="53">
        <v>35.114400000000003</v>
      </c>
      <c r="E189" s="53">
        <v>36.670400000000001</v>
      </c>
      <c r="F189" s="53">
        <v>22.596299999999999</v>
      </c>
      <c r="G189" s="53">
        <v>29.919899999999998</v>
      </c>
      <c r="H189" s="53">
        <v>35.269100000000002</v>
      </c>
      <c r="I189" s="53">
        <v>37.821399999999997</v>
      </c>
      <c r="J189" s="53">
        <v>35.114400000000003</v>
      </c>
      <c r="K189" s="53">
        <v>36.670400000000001</v>
      </c>
      <c r="L189" s="53">
        <v>22.596299999999999</v>
      </c>
      <c r="M189" s="53">
        <v>29.919899999999998</v>
      </c>
      <c r="N189" s="53">
        <v>46.119500000000002</v>
      </c>
      <c r="O189" s="53">
        <v>46.119500000000002</v>
      </c>
      <c r="P189" s="53">
        <v>0</v>
      </c>
      <c r="Q189" s="53">
        <v>0</v>
      </c>
      <c r="R189" s="53">
        <v>0</v>
      </c>
      <c r="S189" s="53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 hidden="1" outlineLevel="1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 hidden="1" outlineLevel="1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 hidden="1" outlineLevel="1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 hidden="1" outlineLevel="1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 hidden="1" outlineLevel="1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 hidden="1" outlineLevel="1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 hidden="1" outlineLevel="1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 hidden="1" outlineLevel="1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 hidden="1" outlineLevel="1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 hidden="1" outlineLevel="1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 hidden="1" outlineLevel="1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 hidden="1" outlineLevel="1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 hidden="1" outlineLevel="1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  <row r="169" spans="1:21" ht="13.8" hidden="1" outlineLevel="1">
      <c r="A169" s="16">
        <v>45352</v>
      </c>
      <c r="B169" s="53">
        <v>17.233899999999998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17.233949002988229</v>
      </c>
    </row>
    <row r="170" spans="1:21" ht="13.8" hidden="1" outlineLevel="1">
      <c r="A170" s="16">
        <v>45383</v>
      </c>
      <c r="B170" s="53">
        <v>18.991</v>
      </c>
      <c r="C170" s="53">
        <v>23.9</v>
      </c>
      <c r="D170" s="53">
        <v>0</v>
      </c>
      <c r="E170" s="53">
        <v>23.9</v>
      </c>
      <c r="F170" s="53">
        <v>0</v>
      </c>
      <c r="G170" s="53">
        <v>23.9</v>
      </c>
      <c r="H170" s="53">
        <v>0</v>
      </c>
      <c r="I170" s="53">
        <v>23.9</v>
      </c>
      <c r="J170" s="53">
        <v>0</v>
      </c>
      <c r="K170" s="53">
        <v>23.9</v>
      </c>
      <c r="L170" s="53">
        <v>0</v>
      </c>
      <c r="M170" s="53">
        <v>23.9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18.988663812643409</v>
      </c>
    </row>
    <row r="171" spans="1:21" ht="13.8" hidden="1" outlineLevel="1">
      <c r="A171" s="16">
        <v>45413</v>
      </c>
      <c r="B171" s="53">
        <v>16.907800000000002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16.907723749854195</v>
      </c>
    </row>
    <row r="172" spans="1:21" ht="13.8" hidden="1" outlineLevel="1">
      <c r="A172" s="16">
        <v>45444</v>
      </c>
      <c r="B172" s="53">
        <v>16.0852</v>
      </c>
      <c r="C172" s="53">
        <v>25</v>
      </c>
      <c r="D172" s="53">
        <v>0</v>
      </c>
      <c r="E172" s="53">
        <v>25</v>
      </c>
      <c r="F172" s="53">
        <v>0</v>
      </c>
      <c r="G172" s="53">
        <v>25</v>
      </c>
      <c r="H172" s="53">
        <v>0</v>
      </c>
      <c r="I172" s="53">
        <v>25</v>
      </c>
      <c r="J172" s="53">
        <v>0</v>
      </c>
      <c r="K172" s="53">
        <v>25</v>
      </c>
      <c r="L172" s="53">
        <v>0</v>
      </c>
      <c r="M172" s="53">
        <v>25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16.081199999999999</v>
      </c>
    </row>
    <row r="173" spans="1:21" ht="13.8" hidden="1" outlineLevel="1">
      <c r="A173" s="16">
        <v>45474</v>
      </c>
      <c r="B173" s="53">
        <v>17.896599999999999</v>
      </c>
      <c r="C173" s="53">
        <v>20.8718</v>
      </c>
      <c r="D173" s="53">
        <v>0</v>
      </c>
      <c r="E173" s="53">
        <v>20.8718</v>
      </c>
      <c r="F173" s="53">
        <v>0</v>
      </c>
      <c r="G173" s="53">
        <v>20.8718</v>
      </c>
      <c r="H173" s="53">
        <v>0</v>
      </c>
      <c r="I173" s="53">
        <v>20.8718</v>
      </c>
      <c r="J173" s="53">
        <v>0</v>
      </c>
      <c r="K173" s="53">
        <v>20.8718</v>
      </c>
      <c r="L173" s="53">
        <v>0</v>
      </c>
      <c r="M173" s="53">
        <v>20.8718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17.896254745920633</v>
      </c>
    </row>
    <row r="174" spans="1:21" ht="13.8" hidden="1" outlineLevel="1">
      <c r="A174" s="16">
        <v>45505</v>
      </c>
      <c r="B174" s="53">
        <v>15.6435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15.643538030655552</v>
      </c>
    </row>
    <row r="175" spans="1:21" ht="13.8" hidden="1" outlineLevel="1">
      <c r="A175" s="16">
        <v>45536</v>
      </c>
      <c r="B175" s="53">
        <v>15.345499999999999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15.345553742653092</v>
      </c>
    </row>
    <row r="176" spans="1:21" ht="13.8" hidden="1" outlineLevel="1">
      <c r="A176" s="16">
        <v>45566</v>
      </c>
      <c r="B176" s="53">
        <v>16.933700000000002</v>
      </c>
      <c r="C176" s="53">
        <v>20.491800000000001</v>
      </c>
      <c r="D176" s="53">
        <v>0</v>
      </c>
      <c r="E176" s="53">
        <v>20.491800000000001</v>
      </c>
      <c r="F176" s="53">
        <v>0</v>
      </c>
      <c r="G176" s="53">
        <v>20.491800000000001</v>
      </c>
      <c r="H176" s="53">
        <v>0</v>
      </c>
      <c r="I176" s="53">
        <v>20.491800000000001</v>
      </c>
      <c r="J176" s="53">
        <v>0</v>
      </c>
      <c r="K176" s="53">
        <v>20.491800000000001</v>
      </c>
      <c r="L176" s="53">
        <v>0</v>
      </c>
      <c r="M176" s="53">
        <v>20.491800000000001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16.933523579059113</v>
      </c>
    </row>
    <row r="177" spans="1:21" ht="13.8">
      <c r="A177" s="16">
        <v>45597</v>
      </c>
      <c r="B177" s="53">
        <v>14.6402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14.640221090651199</v>
      </c>
    </row>
    <row r="178" spans="1:21" ht="13.8">
      <c r="A178" s="16">
        <v>45627</v>
      </c>
      <c r="B178" s="53">
        <v>15.1721</v>
      </c>
      <c r="C178" s="53">
        <v>20.145600000000002</v>
      </c>
      <c r="D178" s="53">
        <v>0</v>
      </c>
      <c r="E178" s="53">
        <v>20.145600000000002</v>
      </c>
      <c r="F178" s="53">
        <v>0</v>
      </c>
      <c r="G178" s="53">
        <v>20.145600000000002</v>
      </c>
      <c r="H178" s="53">
        <v>0</v>
      </c>
      <c r="I178" s="53">
        <v>20.145600000000002</v>
      </c>
      <c r="J178" s="53">
        <v>0</v>
      </c>
      <c r="K178" s="53">
        <v>20.145600000000002</v>
      </c>
      <c r="L178" s="53">
        <v>0</v>
      </c>
      <c r="M178" s="53">
        <v>20.145600000000002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15.138892854435655</v>
      </c>
    </row>
    <row r="179" spans="1:21" ht="13.8">
      <c r="A179" s="16">
        <v>45658</v>
      </c>
      <c r="B179" s="53">
        <v>17.1587</v>
      </c>
      <c r="C179" s="53">
        <v>25.969799999999999</v>
      </c>
      <c r="D179" s="53">
        <v>0</v>
      </c>
      <c r="E179" s="53">
        <v>25.969799999999999</v>
      </c>
      <c r="F179" s="53">
        <v>0</v>
      </c>
      <c r="G179" s="53">
        <v>25.969799999999999</v>
      </c>
      <c r="H179" s="53">
        <v>0</v>
      </c>
      <c r="I179" s="53">
        <v>25.969799999999999</v>
      </c>
      <c r="J179" s="53">
        <v>0</v>
      </c>
      <c r="K179" s="53">
        <v>25.969799999999999</v>
      </c>
      <c r="L179" s="53">
        <v>0</v>
      </c>
      <c r="M179" s="53">
        <v>25.969799999999999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17.157598543705294</v>
      </c>
    </row>
    <row r="180" spans="1:21" ht="13.8">
      <c r="A180" s="16">
        <v>45689</v>
      </c>
      <c r="B180" s="53">
        <v>14.539899999999999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14.539860483729157</v>
      </c>
    </row>
    <row r="181" spans="1:21" ht="13.8">
      <c r="A181" s="16">
        <v>45717</v>
      </c>
      <c r="B181" s="53">
        <v>15.3461</v>
      </c>
      <c r="C181" s="53">
        <v>27.5</v>
      </c>
      <c r="D181" s="53">
        <v>0</v>
      </c>
      <c r="E181" s="53">
        <v>27.5</v>
      </c>
      <c r="F181" s="53">
        <v>0</v>
      </c>
      <c r="G181" s="53">
        <v>27.5</v>
      </c>
      <c r="H181" s="53">
        <v>0</v>
      </c>
      <c r="I181" s="53">
        <v>27.5</v>
      </c>
      <c r="J181" s="53">
        <v>0</v>
      </c>
      <c r="K181" s="53">
        <v>27.5</v>
      </c>
      <c r="L181" s="53">
        <v>0</v>
      </c>
      <c r="M181" s="53">
        <v>27.5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15.344535972916184</v>
      </c>
    </row>
    <row r="182" spans="1:21" ht="13.8">
      <c r="A182" s="16">
        <v>45748</v>
      </c>
      <c r="B182" s="53">
        <v>17.019400000000001</v>
      </c>
      <c r="C182" s="53">
        <v>15.5</v>
      </c>
      <c r="D182" s="53">
        <v>0</v>
      </c>
      <c r="E182" s="53">
        <v>15.5</v>
      </c>
      <c r="F182" s="53">
        <v>0</v>
      </c>
      <c r="G182" s="53">
        <v>15.5</v>
      </c>
      <c r="H182" s="53">
        <v>0</v>
      </c>
      <c r="I182" s="53">
        <v>15.5</v>
      </c>
      <c r="J182" s="53">
        <v>0</v>
      </c>
      <c r="K182" s="53">
        <v>15.5</v>
      </c>
      <c r="L182" s="53">
        <v>0</v>
      </c>
      <c r="M182" s="53">
        <v>15.5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17.019565014409864</v>
      </c>
    </row>
    <row r="183" spans="1:21" ht="13.8">
      <c r="A183" s="16">
        <v>45778</v>
      </c>
      <c r="B183" s="53">
        <v>15.831200000000001</v>
      </c>
      <c r="C183" s="53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15.831174333825667</v>
      </c>
    </row>
    <row r="184" spans="1:21" ht="13.8">
      <c r="A184" s="16">
        <v>45809</v>
      </c>
      <c r="B184" s="53">
        <v>15.573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15.572945069388224</v>
      </c>
    </row>
    <row r="185" spans="1:21" ht="13.8">
      <c r="A185" s="16">
        <v>45839</v>
      </c>
      <c r="B185" s="53">
        <v>16.568899999999999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16.568891900154064</v>
      </c>
    </row>
    <row r="186" spans="1:21" ht="13.8">
      <c r="A186" s="16">
        <v>45870</v>
      </c>
      <c r="B186" s="53">
        <v>15.4781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15.478129013771314</v>
      </c>
    </row>
    <row r="187" spans="1:21" ht="13.8">
      <c r="A187" s="16">
        <v>45901</v>
      </c>
      <c r="B187" s="53">
        <v>15.84</v>
      </c>
      <c r="C187" s="53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15.839978161977216</v>
      </c>
    </row>
    <row r="188" spans="1:21" ht="13.8">
      <c r="A188" s="16">
        <v>45931</v>
      </c>
      <c r="B188" s="53">
        <v>16.849799999999998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16.849855633942724</v>
      </c>
    </row>
    <row r="189" spans="1:21" ht="13.8">
      <c r="A189" s="16">
        <v>45962</v>
      </c>
      <c r="B189" s="53">
        <v>16.038799999999998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16.038810030627069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6" t="s">
        <v>1</v>
      </c>
      <c r="C6" s="216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6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268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268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268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268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268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268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268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268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268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268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268</v>
      </c>
      <c r="S55" s="53" t="s">
        <v>268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268</v>
      </c>
      <c r="AK55" s="53" t="s">
        <v>268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268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268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268</v>
      </c>
      <c r="S57" s="53" t="s">
        <v>268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268</v>
      </c>
      <c r="AK57" s="53" t="s">
        <v>268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268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268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268</v>
      </c>
      <c r="S59" s="53" t="s">
        <v>268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268</v>
      </c>
      <c r="AK59" s="53" t="s">
        <v>268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268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268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268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268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268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268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268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268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268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268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268</v>
      </c>
      <c r="S65" s="53">
        <v>0</v>
      </c>
      <c r="T65" s="53" t="s">
        <v>268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268</v>
      </c>
      <c r="AK65" s="53">
        <v>0</v>
      </c>
      <c r="AL65" s="53" t="s">
        <v>268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268</v>
      </c>
      <c r="R66" s="53" t="s">
        <v>268</v>
      </c>
      <c r="S66" s="53" t="s">
        <v>268</v>
      </c>
      <c r="T66" s="53" t="s">
        <v>268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268</v>
      </c>
      <c r="AJ66" s="53" t="s">
        <v>268</v>
      </c>
      <c r="AK66" s="53" t="s">
        <v>268</v>
      </c>
      <c r="AL66" s="53" t="s">
        <v>268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268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268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268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268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268</v>
      </c>
      <c r="S69" s="53" t="s">
        <v>268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268</v>
      </c>
      <c r="AK69" s="53" t="s">
        <v>268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268</v>
      </c>
      <c r="S71" s="53" t="s">
        <v>268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268</v>
      </c>
      <c r="AK71" s="53" t="s">
        <v>268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268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268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268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268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268</v>
      </c>
      <c r="S74" s="53">
        <v>0</v>
      </c>
      <c r="T74" s="53" t="s">
        <v>268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268</v>
      </c>
      <c r="AK74" s="53">
        <v>0</v>
      </c>
      <c r="AL74" s="53" t="s">
        <v>268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268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268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268</v>
      </c>
      <c r="S76" s="53">
        <v>0</v>
      </c>
      <c r="T76" s="53" t="s">
        <v>268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268</v>
      </c>
      <c r="AK76" s="53">
        <v>0</v>
      </c>
      <c r="AL76" s="53" t="s">
        <v>268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268</v>
      </c>
      <c r="S77" s="53">
        <v>0</v>
      </c>
      <c r="T77" s="53" t="s">
        <v>268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268</v>
      </c>
      <c r="AK77" s="53">
        <v>0</v>
      </c>
      <c r="AL77" s="53" t="s">
        <v>268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268</v>
      </c>
      <c r="T78" s="53" t="s">
        <v>268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268</v>
      </c>
      <c r="AL78" s="53" t="s">
        <v>268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268</v>
      </c>
      <c r="R79" s="53" t="s">
        <v>268</v>
      </c>
      <c r="S79" s="53" t="s">
        <v>268</v>
      </c>
      <c r="T79" s="53" t="s">
        <v>268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268</v>
      </c>
      <c r="AJ79" s="53" t="s">
        <v>268</v>
      </c>
      <c r="AK79" s="53" t="s">
        <v>268</v>
      </c>
      <c r="AL79" s="53" t="s">
        <v>268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268</v>
      </c>
      <c r="R80" s="53" t="s">
        <v>268</v>
      </c>
      <c r="S80" s="53" t="s">
        <v>268</v>
      </c>
      <c r="T80" s="53" t="s">
        <v>268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268</v>
      </c>
      <c r="AJ80" s="53" t="s">
        <v>268</v>
      </c>
      <c r="AK80" s="53" t="s">
        <v>268</v>
      </c>
      <c r="AL80" s="53" t="s">
        <v>268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268</v>
      </c>
      <c r="S81" s="53">
        <v>0</v>
      </c>
      <c r="T81" s="53" t="s">
        <v>268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268</v>
      </c>
      <c r="AK81" s="53">
        <v>0</v>
      </c>
      <c r="AL81" s="53" t="s">
        <v>268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268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268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268</v>
      </c>
      <c r="S83" s="53" t="s">
        <v>268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268</v>
      </c>
      <c r="AK83" s="53" t="s">
        <v>268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268</v>
      </c>
      <c r="R84" s="53" t="s">
        <v>268</v>
      </c>
      <c r="S84" s="53" t="s">
        <v>268</v>
      </c>
      <c r="T84" s="53" t="s">
        <v>268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268</v>
      </c>
      <c r="AJ84" s="53" t="s">
        <v>268</v>
      </c>
      <c r="AK84" s="53" t="s">
        <v>268</v>
      </c>
      <c r="AL84" s="53" t="s">
        <v>268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268</v>
      </c>
      <c r="S85" s="53">
        <v>0</v>
      </c>
      <c r="T85" s="53" t="s">
        <v>268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268</v>
      </c>
      <c r="AK85" s="53">
        <v>0</v>
      </c>
      <c r="AL85" s="53" t="s">
        <v>268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268</v>
      </c>
      <c r="R86" s="53" t="s">
        <v>268</v>
      </c>
      <c r="S86" s="53" t="s">
        <v>268</v>
      </c>
      <c r="T86" s="53" t="s">
        <v>268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268</v>
      </c>
      <c r="AJ86" s="53" t="s">
        <v>268</v>
      </c>
      <c r="AK86" s="53" t="s">
        <v>268</v>
      </c>
      <c r="AL86" s="53" t="s">
        <v>268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268</v>
      </c>
      <c r="R87" s="53" t="s">
        <v>268</v>
      </c>
      <c r="S87" s="53" t="s">
        <v>268</v>
      </c>
      <c r="T87" s="53" t="s">
        <v>268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268</v>
      </c>
      <c r="AJ87" s="53" t="s">
        <v>268</v>
      </c>
      <c r="AK87" s="53" t="s">
        <v>268</v>
      </c>
      <c r="AL87" s="53" t="s">
        <v>268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268</v>
      </c>
      <c r="R88" s="53" t="s">
        <v>268</v>
      </c>
      <c r="S88" s="53" t="s">
        <v>268</v>
      </c>
      <c r="T88" s="53" t="s">
        <v>268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268</v>
      </c>
      <c r="AJ88" s="53" t="s">
        <v>268</v>
      </c>
      <c r="AK88" s="53" t="s">
        <v>268</v>
      </c>
      <c r="AL88" s="53" t="s">
        <v>268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268</v>
      </c>
      <c r="R89" s="53" t="s">
        <v>268</v>
      </c>
      <c r="S89" s="53" t="s">
        <v>268</v>
      </c>
      <c r="T89" s="53" t="s">
        <v>268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268</v>
      </c>
      <c r="AJ89" s="53" t="s">
        <v>268</v>
      </c>
      <c r="AK89" s="53" t="s">
        <v>268</v>
      </c>
      <c r="AL89" s="53" t="s">
        <v>268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268</v>
      </c>
      <c r="R90" s="53" t="s">
        <v>268</v>
      </c>
      <c r="S90" s="53" t="s">
        <v>268</v>
      </c>
      <c r="T90" s="53" t="s">
        <v>268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268</v>
      </c>
      <c r="AJ90" s="53" t="s">
        <v>268</v>
      </c>
      <c r="AK90" s="53" t="s">
        <v>268</v>
      </c>
      <c r="AL90" s="53" t="s">
        <v>268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268</v>
      </c>
      <c r="R91" s="53" t="s">
        <v>268</v>
      </c>
      <c r="S91" s="53" t="s">
        <v>268</v>
      </c>
      <c r="T91" s="53" t="s">
        <v>268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268</v>
      </c>
      <c r="AJ91" s="53" t="s">
        <v>268</v>
      </c>
      <c r="AK91" s="53" t="s">
        <v>268</v>
      </c>
      <c r="AL91" s="53" t="s">
        <v>268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268</v>
      </c>
      <c r="R92" s="53" t="s">
        <v>268</v>
      </c>
      <c r="S92" s="53" t="s">
        <v>268</v>
      </c>
      <c r="T92" s="53" t="s">
        <v>268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268</v>
      </c>
      <c r="AJ92" s="53" t="s">
        <v>268</v>
      </c>
      <c r="AK92" s="53" t="s">
        <v>268</v>
      </c>
      <c r="AL92" s="53" t="s">
        <v>268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268</v>
      </c>
      <c r="R93" s="53" t="s">
        <v>268</v>
      </c>
      <c r="S93" s="53" t="s">
        <v>268</v>
      </c>
      <c r="T93" s="53" t="s">
        <v>268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268</v>
      </c>
      <c r="AJ93" s="53" t="s">
        <v>268</v>
      </c>
      <c r="AK93" s="53" t="s">
        <v>268</v>
      </c>
      <c r="AL93" s="53" t="s">
        <v>268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268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268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268</v>
      </c>
      <c r="R95" s="53" t="s">
        <v>268</v>
      </c>
      <c r="S95" s="53" t="s">
        <v>268</v>
      </c>
      <c r="T95" s="53" t="s">
        <v>268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268</v>
      </c>
      <c r="AJ95" s="53" t="s">
        <v>268</v>
      </c>
      <c r="AK95" s="53" t="s">
        <v>268</v>
      </c>
      <c r="AL95" s="53" t="s">
        <v>268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268</v>
      </c>
      <c r="S96" s="53" t="s">
        <v>268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268</v>
      </c>
      <c r="AK96" s="53" t="s">
        <v>268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268</v>
      </c>
      <c r="S97" s="53" t="s">
        <v>268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268</v>
      </c>
      <c r="AK97" s="53" t="s">
        <v>268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268</v>
      </c>
      <c r="S98" s="53">
        <v>0</v>
      </c>
      <c r="T98" s="53" t="s">
        <v>268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268</v>
      </c>
      <c r="AK98" s="53">
        <v>0</v>
      </c>
      <c r="AL98" s="53" t="s">
        <v>268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268</v>
      </c>
      <c r="S99" s="53">
        <v>0</v>
      </c>
      <c r="T99" s="53" t="s">
        <v>268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268</v>
      </c>
      <c r="AK99" s="53">
        <v>0</v>
      </c>
      <c r="AL99" s="53" t="s">
        <v>268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268</v>
      </c>
      <c r="S100" s="53">
        <v>0</v>
      </c>
      <c r="T100" s="53" t="s">
        <v>268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268</v>
      </c>
      <c r="AK100" s="53">
        <v>0</v>
      </c>
      <c r="AL100" s="53" t="s">
        <v>268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268</v>
      </c>
      <c r="S101" s="53">
        <v>0</v>
      </c>
      <c r="T101" s="53" t="s">
        <v>268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268</v>
      </c>
      <c r="AK101" s="53">
        <v>0</v>
      </c>
      <c r="AL101" s="53" t="s">
        <v>268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268</v>
      </c>
      <c r="R102" s="53" t="s">
        <v>268</v>
      </c>
      <c r="S102" s="53" t="s">
        <v>268</v>
      </c>
      <c r="T102" s="53" t="s">
        <v>268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268</v>
      </c>
      <c r="AJ102" s="53" t="s">
        <v>268</v>
      </c>
      <c r="AK102" s="53" t="s">
        <v>268</v>
      </c>
      <c r="AL102" s="53" t="s">
        <v>268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268</v>
      </c>
      <c r="S103" s="53" t="s">
        <v>268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268</v>
      </c>
      <c r="AK103" s="53" t="s">
        <v>268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268</v>
      </c>
      <c r="R104" s="53" t="s">
        <v>268</v>
      </c>
      <c r="S104" s="53" t="s">
        <v>268</v>
      </c>
      <c r="T104" s="53" t="s">
        <v>268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268</v>
      </c>
      <c r="AJ104" s="53" t="s">
        <v>268</v>
      </c>
      <c r="AK104" s="53" t="s">
        <v>268</v>
      </c>
      <c r="AL104" s="53" t="s">
        <v>268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268</v>
      </c>
      <c r="R105" s="53" t="s">
        <v>268</v>
      </c>
      <c r="S105" s="53" t="s">
        <v>268</v>
      </c>
      <c r="T105" s="53" t="s">
        <v>268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268</v>
      </c>
      <c r="AJ105" s="53" t="s">
        <v>268</v>
      </c>
      <c r="AK105" s="53" t="s">
        <v>268</v>
      </c>
      <c r="AL105" s="53" t="s">
        <v>268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268</v>
      </c>
      <c r="R106" s="53" t="s">
        <v>268</v>
      </c>
      <c r="S106" s="53" t="s">
        <v>268</v>
      </c>
      <c r="T106" s="53" t="s">
        <v>268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268</v>
      </c>
      <c r="AJ106" s="53" t="s">
        <v>268</v>
      </c>
      <c r="AK106" s="53" t="s">
        <v>268</v>
      </c>
      <c r="AL106" s="53" t="s">
        <v>268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268</v>
      </c>
      <c r="S107" s="53" t="s">
        <v>268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268</v>
      </c>
      <c r="AK107" s="53" t="s">
        <v>268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268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268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268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268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268</v>
      </c>
      <c r="S110" s="53">
        <v>0</v>
      </c>
      <c r="T110" s="53" t="s">
        <v>268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268</v>
      </c>
      <c r="AK110" s="53">
        <v>0</v>
      </c>
      <c r="AL110" s="53" t="s">
        <v>268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268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268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268</v>
      </c>
      <c r="S112" s="53" t="s">
        <v>268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268</v>
      </c>
      <c r="AK112" s="53" t="s">
        <v>268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268</v>
      </c>
      <c r="S113" s="53" t="s">
        <v>268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268</v>
      </c>
      <c r="AK113" s="53" t="s">
        <v>268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268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268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268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268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268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268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268</v>
      </c>
      <c r="S117" s="53" t="s">
        <v>268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268</v>
      </c>
      <c r="AK117" s="53" t="s">
        <v>268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268</v>
      </c>
      <c r="S118" s="53" t="s">
        <v>268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268</v>
      </c>
      <c r="AK118" s="53" t="s">
        <v>268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268</v>
      </c>
      <c r="S119" s="53" t="s">
        <v>268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268</v>
      </c>
      <c r="AK119" s="53" t="s">
        <v>268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268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268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268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268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268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268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268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268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268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268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268</v>
      </c>
      <c r="S125" s="53" t="s">
        <v>268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268</v>
      </c>
      <c r="AK125" s="53" t="s">
        <v>268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268</v>
      </c>
      <c r="S126" s="53" t="s">
        <v>268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268</v>
      </c>
      <c r="AK126" s="53" t="s">
        <v>268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268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268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268</v>
      </c>
      <c r="S128" s="53" t="s">
        <v>268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268</v>
      </c>
      <c r="AK128" s="53" t="s">
        <v>268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268</v>
      </c>
      <c r="S129" s="53" t="s">
        <v>268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268</v>
      </c>
      <c r="AK129" s="53" t="s">
        <v>268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268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268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268</v>
      </c>
      <c r="S131" s="53" t="s">
        <v>268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268</v>
      </c>
      <c r="AK131" s="53" t="s">
        <v>268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268</v>
      </c>
      <c r="S132" s="53" t="s">
        <v>268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268</v>
      </c>
      <c r="AK132" s="53" t="s">
        <v>268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268</v>
      </c>
      <c r="R133" s="53" t="s">
        <v>268</v>
      </c>
      <c r="S133" s="53" t="s">
        <v>268</v>
      </c>
      <c r="T133" s="53" t="s">
        <v>268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268</v>
      </c>
      <c r="AJ133" s="53" t="s">
        <v>268</v>
      </c>
      <c r="AK133" s="53" t="s">
        <v>268</v>
      </c>
      <c r="AL133" s="53" t="s">
        <v>268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268</v>
      </c>
      <c r="S134" s="53" t="s">
        <v>268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268</v>
      </c>
      <c r="AK134" s="53" t="s">
        <v>268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268</v>
      </c>
      <c r="R135" s="53" t="s">
        <v>268</v>
      </c>
      <c r="S135" s="53" t="s">
        <v>268</v>
      </c>
      <c r="T135" s="53" t="s">
        <v>268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268</v>
      </c>
      <c r="AJ135" s="53" t="s">
        <v>268</v>
      </c>
      <c r="AK135" s="53" t="s">
        <v>268</v>
      </c>
      <c r="AL135" s="53" t="s">
        <v>268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268</v>
      </c>
      <c r="S136" s="53" t="s">
        <v>268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268</v>
      </c>
      <c r="AK136" s="53" t="s">
        <v>268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268</v>
      </c>
      <c r="S137" s="53" t="s">
        <v>268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268</v>
      </c>
      <c r="AK137" s="53" t="s">
        <v>268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268</v>
      </c>
      <c r="S138" s="53" t="s">
        <v>268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268</v>
      </c>
      <c r="AK138" s="53" t="s">
        <v>268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268</v>
      </c>
      <c r="S139" s="53" t="s">
        <v>268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268</v>
      </c>
      <c r="AK139" s="53" t="s">
        <v>268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268</v>
      </c>
      <c r="R140" s="53" t="s">
        <v>268</v>
      </c>
      <c r="S140" s="53" t="s">
        <v>268</v>
      </c>
      <c r="T140" s="53" t="s">
        <v>268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268</v>
      </c>
      <c r="AJ140" s="53" t="s">
        <v>268</v>
      </c>
      <c r="AK140" s="53" t="s">
        <v>268</v>
      </c>
      <c r="AL140" s="53" t="s">
        <v>268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268</v>
      </c>
      <c r="S141" s="53" t="s">
        <v>268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268</v>
      </c>
      <c r="AK141" s="53" t="s">
        <v>268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268</v>
      </c>
      <c r="R142" s="53" t="s">
        <v>268</v>
      </c>
      <c r="S142" s="53" t="s">
        <v>268</v>
      </c>
      <c r="T142" s="53" t="s">
        <v>268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268</v>
      </c>
      <c r="AJ142" s="53" t="s">
        <v>268</v>
      </c>
      <c r="AK142" s="53" t="s">
        <v>268</v>
      </c>
      <c r="AL142" s="53" t="s">
        <v>268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268</v>
      </c>
      <c r="R143" s="53" t="s">
        <v>268</v>
      </c>
      <c r="S143" s="53" t="s">
        <v>268</v>
      </c>
      <c r="T143" s="53" t="s">
        <v>268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268</v>
      </c>
      <c r="AJ143" s="53" t="s">
        <v>268</v>
      </c>
      <c r="AK143" s="53" t="s">
        <v>268</v>
      </c>
      <c r="AL143" s="53" t="s">
        <v>268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268</v>
      </c>
      <c r="S144" s="53" t="s">
        <v>268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268</v>
      </c>
      <c r="AK144" s="53" t="s">
        <v>268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268</v>
      </c>
      <c r="S145" s="53" t="s">
        <v>268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268</v>
      </c>
      <c r="AK145" s="53" t="s">
        <v>268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268</v>
      </c>
      <c r="R146" s="53" t="s">
        <v>268</v>
      </c>
      <c r="S146" s="53" t="s">
        <v>268</v>
      </c>
      <c r="T146" s="53" t="s">
        <v>268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268</v>
      </c>
      <c r="AJ146" s="53" t="s">
        <v>268</v>
      </c>
      <c r="AK146" s="53" t="s">
        <v>268</v>
      </c>
      <c r="AL146" s="53" t="s">
        <v>268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268</v>
      </c>
      <c r="S147" s="53" t="s">
        <v>268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268</v>
      </c>
      <c r="AK147" s="53" t="s">
        <v>268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268</v>
      </c>
      <c r="S148" s="53" t="s">
        <v>268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268</v>
      </c>
      <c r="AK148" s="53" t="s">
        <v>268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268</v>
      </c>
      <c r="S149" s="53" t="s">
        <v>268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268</v>
      </c>
      <c r="AK149" s="53" t="s">
        <v>268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268</v>
      </c>
      <c r="S150" s="53" t="s">
        <v>268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268</v>
      </c>
      <c r="AK150" s="53" t="s">
        <v>268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268</v>
      </c>
      <c r="R151" s="53" t="s">
        <v>268</v>
      </c>
      <c r="S151" s="53" t="s">
        <v>268</v>
      </c>
      <c r="T151" s="53" t="s">
        <v>268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268</v>
      </c>
      <c r="AJ151" s="53" t="s">
        <v>268</v>
      </c>
      <c r="AK151" s="53" t="s">
        <v>268</v>
      </c>
      <c r="AL151" s="53" t="s">
        <v>268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268</v>
      </c>
      <c r="S152" s="53" t="s">
        <v>268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268</v>
      </c>
      <c r="AK152" s="53" t="s">
        <v>268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268</v>
      </c>
      <c r="S153" s="53" t="s">
        <v>268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268</v>
      </c>
      <c r="AK153" s="53" t="s">
        <v>268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268</v>
      </c>
      <c r="S154" s="53" t="s">
        <v>268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268</v>
      </c>
      <c r="AK154" s="53" t="s">
        <v>268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268</v>
      </c>
      <c r="S155" s="53" t="s">
        <v>268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268</v>
      </c>
      <c r="AK155" s="53" t="s">
        <v>268</v>
      </c>
      <c r="AL155" s="53">
        <v>5.9648000000000003</v>
      </c>
      <c r="AM155" s="53">
        <v>13.9932</v>
      </c>
    </row>
    <row r="156" spans="1:39" ht="13.8" hidden="1" outlineLevel="1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268</v>
      </c>
      <c r="S156" s="53" t="s">
        <v>268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268</v>
      </c>
      <c r="AK156" s="53" t="s">
        <v>268</v>
      </c>
      <c r="AL156" s="53">
        <v>5.3467000000000002</v>
      </c>
      <c r="AM156" s="53">
        <v>15.7424</v>
      </c>
    </row>
    <row r="157" spans="1:39" ht="13.8" hidden="1" outlineLevel="1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268</v>
      </c>
      <c r="S157" s="53" t="s">
        <v>268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268</v>
      </c>
      <c r="AK157" s="53" t="s">
        <v>268</v>
      </c>
      <c r="AL157" s="53">
        <v>4.4885000000000002</v>
      </c>
      <c r="AM157" s="53">
        <v>13.013400000000001</v>
      </c>
    </row>
    <row r="158" spans="1:39" ht="13.8" hidden="1" outlineLevel="1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268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268</v>
      </c>
      <c r="AL158" s="53">
        <v>1.3280000000000001</v>
      </c>
      <c r="AM158" s="53">
        <v>14.0997</v>
      </c>
    </row>
    <row r="159" spans="1:39" ht="13.8" hidden="1" outlineLevel="1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 hidden="1" outlineLevel="1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268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268</v>
      </c>
      <c r="AL160" s="53">
        <v>5.5537999999999998</v>
      </c>
      <c r="AM160" s="53">
        <v>18.550999999999998</v>
      </c>
    </row>
    <row r="161" spans="1:39" ht="13.8" hidden="1" outlineLevel="1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268</v>
      </c>
      <c r="T161" s="53" t="s">
        <v>268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268</v>
      </c>
      <c r="AL161" s="53" t="s">
        <v>268</v>
      </c>
      <c r="AM161" s="53">
        <v>20.8078</v>
      </c>
    </row>
    <row r="162" spans="1:39" ht="13.8" hidden="1" outlineLevel="1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268</v>
      </c>
      <c r="S162" s="53" t="s">
        <v>268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268</v>
      </c>
      <c r="AK162" s="53" t="s">
        <v>268</v>
      </c>
      <c r="AL162" s="53">
        <v>0</v>
      </c>
      <c r="AM162" s="53">
        <v>20.221900000000002</v>
      </c>
    </row>
    <row r="163" spans="1:39" ht="13.8" hidden="1" outlineLevel="1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268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268</v>
      </c>
      <c r="AL163" s="53">
        <v>4.1441999999999997</v>
      </c>
      <c r="AM163" s="53">
        <v>18.822700000000001</v>
      </c>
    </row>
    <row r="164" spans="1:39" ht="13.8" hidden="1" outlineLevel="1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268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268</v>
      </c>
      <c r="AL164" s="53">
        <v>5.6204999999999998</v>
      </c>
      <c r="AM164" s="53">
        <v>16.190000000000001</v>
      </c>
    </row>
    <row r="165" spans="1:39" ht="13.8" hidden="1" outlineLevel="1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268</v>
      </c>
      <c r="T165" s="53" t="s">
        <v>268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268</v>
      </c>
      <c r="AL165" s="53" t="s">
        <v>268</v>
      </c>
      <c r="AM165" s="53">
        <v>19.714500000000001</v>
      </c>
    </row>
    <row r="166" spans="1:39" ht="13.8" hidden="1" outlineLevel="1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268</v>
      </c>
      <c r="T166" s="53" t="s">
        <v>268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268</v>
      </c>
      <c r="AL166" s="53" t="s">
        <v>268</v>
      </c>
      <c r="AM166" s="53">
        <v>20.198799999999999</v>
      </c>
    </row>
    <row r="167" spans="1:39" ht="13.8" hidden="1" outlineLevel="1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268</v>
      </c>
      <c r="T167" s="53" t="s">
        <v>268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268</v>
      </c>
      <c r="AL167" s="53" t="s">
        <v>268</v>
      </c>
      <c r="AM167" s="53">
        <v>18.663399999999999</v>
      </c>
    </row>
    <row r="168" spans="1:39" ht="13.8" hidden="1" outlineLevel="1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268</v>
      </c>
      <c r="T168" s="53" t="s">
        <v>268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268</v>
      </c>
      <c r="AL168" s="53" t="s">
        <v>268</v>
      </c>
      <c r="AM168" s="53">
        <v>19.234999999999999</v>
      </c>
    </row>
    <row r="169" spans="1:39" ht="13.8" hidden="1" outlineLevel="1">
      <c r="A169" s="16">
        <v>45352</v>
      </c>
      <c r="B169" s="53">
        <v>36.903100000000002</v>
      </c>
      <c r="C169" s="53">
        <v>37.515300000000003</v>
      </c>
      <c r="D169" s="53">
        <v>39.088700000000003</v>
      </c>
      <c r="E169" s="53">
        <v>37.421300000000002</v>
      </c>
      <c r="F169" s="53">
        <v>38.495800000000003</v>
      </c>
      <c r="G169" s="53">
        <v>22.508400000000002</v>
      </c>
      <c r="H169" s="53">
        <v>36.647500000000001</v>
      </c>
      <c r="I169" s="53">
        <v>37.511699999999998</v>
      </c>
      <c r="J169" s="53">
        <v>39.030500000000004</v>
      </c>
      <c r="K169" s="53">
        <v>37.421300000000002</v>
      </c>
      <c r="L169" s="53">
        <v>38.495800000000003</v>
      </c>
      <c r="M169" s="53">
        <v>22.508400000000002</v>
      </c>
      <c r="N169" s="53">
        <v>36.647500000000001</v>
      </c>
      <c r="O169" s="53">
        <v>56.0167</v>
      </c>
      <c r="P169" s="53">
        <v>56.030099999999997</v>
      </c>
      <c r="Q169" s="53">
        <v>0</v>
      </c>
      <c r="R169" s="53">
        <v>0</v>
      </c>
      <c r="S169" s="53" t="s">
        <v>268</v>
      </c>
      <c r="T169" s="53" t="s">
        <v>268</v>
      </c>
      <c r="U169" s="53">
        <v>7.6562999999999999</v>
      </c>
      <c r="V169" s="53">
        <v>0</v>
      </c>
      <c r="W169" s="53">
        <v>7.6562999999999999</v>
      </c>
      <c r="X169" s="53">
        <v>0</v>
      </c>
      <c r="Y169" s="53">
        <v>0</v>
      </c>
      <c r="Z169" s="53">
        <v>7.6562999999999999</v>
      </c>
      <c r="AA169" s="53">
        <v>7.6562999999999999</v>
      </c>
      <c r="AB169" s="53">
        <v>0</v>
      </c>
      <c r="AC169" s="53">
        <v>7.6562999999999999</v>
      </c>
      <c r="AD169" s="53">
        <v>0</v>
      </c>
      <c r="AE169" s="53">
        <v>0</v>
      </c>
      <c r="AF169" s="53">
        <v>7.6562999999999999</v>
      </c>
      <c r="AG169" s="53">
        <v>0</v>
      </c>
      <c r="AH169" s="53">
        <v>0</v>
      </c>
      <c r="AI169" s="53">
        <v>0</v>
      </c>
      <c r="AJ169" s="53">
        <v>0</v>
      </c>
      <c r="AK169" s="53" t="s">
        <v>268</v>
      </c>
      <c r="AL169" s="53" t="s">
        <v>268</v>
      </c>
      <c r="AM169" s="53">
        <v>21.0883</v>
      </c>
    </row>
    <row r="170" spans="1:39" ht="13.8" hidden="1" outlineLevel="1">
      <c r="A170" s="16">
        <v>45383</v>
      </c>
      <c r="B170" s="53">
        <v>36.836100000000002</v>
      </c>
      <c r="C170" s="53">
        <v>37.6402</v>
      </c>
      <c r="D170" s="53">
        <v>41.501199999999997</v>
      </c>
      <c r="E170" s="53">
        <v>37.389800000000001</v>
      </c>
      <c r="F170" s="53">
        <v>38.311799999999998</v>
      </c>
      <c r="G170" s="53">
        <v>24.606000000000002</v>
      </c>
      <c r="H170" s="53">
        <v>39.005800000000001</v>
      </c>
      <c r="I170" s="53">
        <v>37.637700000000002</v>
      </c>
      <c r="J170" s="53">
        <v>41.472000000000001</v>
      </c>
      <c r="K170" s="53">
        <v>37.389800000000001</v>
      </c>
      <c r="L170" s="53">
        <v>38.311799999999998</v>
      </c>
      <c r="M170" s="53">
        <v>24.606000000000002</v>
      </c>
      <c r="N170" s="53">
        <v>39.005800000000001</v>
      </c>
      <c r="O170" s="53">
        <v>52.0672</v>
      </c>
      <c r="P170" s="53">
        <v>52.081299999999999</v>
      </c>
      <c r="Q170" s="53">
        <v>0</v>
      </c>
      <c r="R170" s="53">
        <v>0</v>
      </c>
      <c r="S170" s="53" t="s">
        <v>268</v>
      </c>
      <c r="T170" s="53" t="s">
        <v>268</v>
      </c>
      <c r="U170" s="53">
        <v>9.3941999999999997</v>
      </c>
      <c r="V170" s="53">
        <v>0</v>
      </c>
      <c r="W170" s="53">
        <v>9.3941999999999997</v>
      </c>
      <c r="X170" s="53">
        <v>0</v>
      </c>
      <c r="Y170" s="53">
        <v>18.025500000000001</v>
      </c>
      <c r="Z170" s="53">
        <v>9.0149000000000008</v>
      </c>
      <c r="AA170" s="53">
        <v>9.3941999999999997</v>
      </c>
      <c r="AB170" s="53">
        <v>0</v>
      </c>
      <c r="AC170" s="53">
        <v>9.3941999999999997</v>
      </c>
      <c r="AD170" s="53">
        <v>0</v>
      </c>
      <c r="AE170" s="53">
        <v>18.025500000000001</v>
      </c>
      <c r="AF170" s="53">
        <v>9.0149000000000008</v>
      </c>
      <c r="AG170" s="53">
        <v>0</v>
      </c>
      <c r="AH170" s="53">
        <v>0</v>
      </c>
      <c r="AI170" s="53">
        <v>0</v>
      </c>
      <c r="AJ170" s="53">
        <v>0</v>
      </c>
      <c r="AK170" s="53" t="s">
        <v>268</v>
      </c>
      <c r="AL170" s="53" t="s">
        <v>268</v>
      </c>
      <c r="AM170" s="53">
        <v>21.5365</v>
      </c>
    </row>
    <row r="171" spans="1:39" ht="13.8" hidden="1" outlineLevel="1">
      <c r="A171" s="16">
        <v>45413</v>
      </c>
      <c r="B171" s="53">
        <v>37.589100000000002</v>
      </c>
      <c r="C171" s="53">
        <v>38.209099999999999</v>
      </c>
      <c r="D171" s="53">
        <v>42.676699999999997</v>
      </c>
      <c r="E171" s="53">
        <v>37.900100000000002</v>
      </c>
      <c r="F171" s="53">
        <v>38.638399999999997</v>
      </c>
      <c r="G171" s="53">
        <v>25.6142</v>
      </c>
      <c r="H171" s="53">
        <v>42.172899999999998</v>
      </c>
      <c r="I171" s="53">
        <v>38.207799999999999</v>
      </c>
      <c r="J171" s="53">
        <v>42.670999999999999</v>
      </c>
      <c r="K171" s="53">
        <v>37.900100000000002</v>
      </c>
      <c r="L171" s="53">
        <v>38.638399999999997</v>
      </c>
      <c r="M171" s="53">
        <v>25.6142</v>
      </c>
      <c r="N171" s="53">
        <v>42.172899999999998</v>
      </c>
      <c r="O171" s="53">
        <v>44.527500000000003</v>
      </c>
      <c r="P171" s="53">
        <v>44.527500000000003</v>
      </c>
      <c r="Q171" s="53" t="s">
        <v>268</v>
      </c>
      <c r="R171" s="53" t="s">
        <v>268</v>
      </c>
      <c r="S171" s="53" t="s">
        <v>268</v>
      </c>
      <c r="T171" s="53" t="s">
        <v>268</v>
      </c>
      <c r="U171" s="53">
        <v>8.4670000000000005</v>
      </c>
      <c r="V171" s="53">
        <v>0</v>
      </c>
      <c r="W171" s="53">
        <v>8.4670000000000005</v>
      </c>
      <c r="X171" s="53">
        <v>0</v>
      </c>
      <c r="Y171" s="53">
        <v>0</v>
      </c>
      <c r="Z171" s="53">
        <v>8.4670000000000005</v>
      </c>
      <c r="AA171" s="53">
        <v>8.4670000000000005</v>
      </c>
      <c r="AB171" s="53">
        <v>0</v>
      </c>
      <c r="AC171" s="53">
        <v>8.4670000000000005</v>
      </c>
      <c r="AD171" s="53">
        <v>0</v>
      </c>
      <c r="AE171" s="53">
        <v>0</v>
      </c>
      <c r="AF171" s="53">
        <v>8.4670000000000005</v>
      </c>
      <c r="AG171" s="53">
        <v>0</v>
      </c>
      <c r="AH171" s="53">
        <v>0</v>
      </c>
      <c r="AI171" s="53" t="s">
        <v>268</v>
      </c>
      <c r="AJ171" s="53" t="s">
        <v>268</v>
      </c>
      <c r="AK171" s="53" t="s">
        <v>268</v>
      </c>
      <c r="AL171" s="53" t="s">
        <v>268</v>
      </c>
      <c r="AM171" s="53">
        <v>19.195599999999999</v>
      </c>
    </row>
    <row r="172" spans="1:39" ht="13.8" hidden="1" outlineLevel="1">
      <c r="A172" s="16">
        <v>45444</v>
      </c>
      <c r="B172" s="53">
        <v>37.5717</v>
      </c>
      <c r="C172" s="53">
        <v>37.950899999999997</v>
      </c>
      <c r="D172" s="53">
        <v>42.976999999999997</v>
      </c>
      <c r="E172" s="53">
        <v>37.628700000000002</v>
      </c>
      <c r="F172" s="53">
        <v>38.200499999999998</v>
      </c>
      <c r="G172" s="53">
        <v>26.6935</v>
      </c>
      <c r="H172" s="53">
        <v>42.063400000000001</v>
      </c>
      <c r="I172" s="53">
        <v>37.950099999999999</v>
      </c>
      <c r="J172" s="53">
        <v>42.968299999999999</v>
      </c>
      <c r="K172" s="53">
        <v>37.628700000000002</v>
      </c>
      <c r="L172" s="53">
        <v>38.200499999999998</v>
      </c>
      <c r="M172" s="53">
        <v>26.6935</v>
      </c>
      <c r="N172" s="53">
        <v>42.063400000000001</v>
      </c>
      <c r="O172" s="53">
        <v>50.987900000000003</v>
      </c>
      <c r="P172" s="53">
        <v>50.987900000000003</v>
      </c>
      <c r="Q172" s="53" t="s">
        <v>268</v>
      </c>
      <c r="R172" s="53" t="s">
        <v>268</v>
      </c>
      <c r="S172" s="53" t="s">
        <v>268</v>
      </c>
      <c r="T172" s="53" t="s">
        <v>268</v>
      </c>
      <c r="U172" s="53">
        <v>8.4659999999999993</v>
      </c>
      <c r="V172" s="53">
        <v>0</v>
      </c>
      <c r="W172" s="53">
        <v>8.4659999999999993</v>
      </c>
      <c r="X172" s="53">
        <v>0</v>
      </c>
      <c r="Y172" s="53">
        <v>0</v>
      </c>
      <c r="Z172" s="53">
        <v>8.4659999999999993</v>
      </c>
      <c r="AA172" s="53">
        <v>8.4659999999999993</v>
      </c>
      <c r="AB172" s="53">
        <v>0</v>
      </c>
      <c r="AC172" s="53">
        <v>8.4659999999999993</v>
      </c>
      <c r="AD172" s="53">
        <v>0</v>
      </c>
      <c r="AE172" s="53">
        <v>0</v>
      </c>
      <c r="AF172" s="53">
        <v>8.4659999999999993</v>
      </c>
      <c r="AG172" s="53">
        <v>0</v>
      </c>
      <c r="AH172" s="53">
        <v>0</v>
      </c>
      <c r="AI172" s="53" t="s">
        <v>268</v>
      </c>
      <c r="AJ172" s="53" t="s">
        <v>268</v>
      </c>
      <c r="AK172" s="53" t="s">
        <v>268</v>
      </c>
      <c r="AL172" s="53" t="s">
        <v>268</v>
      </c>
      <c r="AM172" s="53">
        <v>20.348199999999999</v>
      </c>
    </row>
    <row r="173" spans="1:39" ht="13.8" hidden="1" outlineLevel="1">
      <c r="A173" s="16">
        <v>45474</v>
      </c>
      <c r="B173" s="53">
        <v>37.231400000000001</v>
      </c>
      <c r="C173" s="53">
        <v>37.7029</v>
      </c>
      <c r="D173" s="53">
        <v>43.028700000000001</v>
      </c>
      <c r="E173" s="53">
        <v>37.330399999999997</v>
      </c>
      <c r="F173" s="53">
        <v>37.762</v>
      </c>
      <c r="G173" s="53">
        <v>28.5671</v>
      </c>
      <c r="H173" s="53">
        <v>40.740200000000002</v>
      </c>
      <c r="I173" s="53">
        <v>37.700400000000002</v>
      </c>
      <c r="J173" s="53">
        <v>43.01</v>
      </c>
      <c r="K173" s="53">
        <v>37.330399999999997</v>
      </c>
      <c r="L173" s="53">
        <v>37.762</v>
      </c>
      <c r="M173" s="53">
        <v>28.5671</v>
      </c>
      <c r="N173" s="53">
        <v>40.740200000000002</v>
      </c>
      <c r="O173" s="53">
        <v>48.007800000000003</v>
      </c>
      <c r="P173" s="53">
        <v>48.007800000000003</v>
      </c>
      <c r="Q173" s="53" t="s">
        <v>268</v>
      </c>
      <c r="R173" s="53" t="s">
        <v>268</v>
      </c>
      <c r="S173" s="53" t="s">
        <v>268</v>
      </c>
      <c r="T173" s="53" t="s">
        <v>268</v>
      </c>
      <c r="U173" s="53">
        <v>8.6884999999999994</v>
      </c>
      <c r="V173" s="53">
        <v>0</v>
      </c>
      <c r="W173" s="53">
        <v>8.6884999999999994</v>
      </c>
      <c r="X173" s="53">
        <v>0</v>
      </c>
      <c r="Y173" s="53">
        <v>20.620799999999999</v>
      </c>
      <c r="Z173" s="53">
        <v>8.4618000000000002</v>
      </c>
      <c r="AA173" s="53">
        <v>8.6884999999999994</v>
      </c>
      <c r="AB173" s="53">
        <v>0</v>
      </c>
      <c r="AC173" s="53">
        <v>8.6884999999999994</v>
      </c>
      <c r="AD173" s="53">
        <v>0</v>
      </c>
      <c r="AE173" s="53">
        <v>20.620799999999999</v>
      </c>
      <c r="AF173" s="53">
        <v>8.4618000000000002</v>
      </c>
      <c r="AG173" s="53">
        <v>0</v>
      </c>
      <c r="AH173" s="53">
        <v>0</v>
      </c>
      <c r="AI173" s="53" t="s">
        <v>268</v>
      </c>
      <c r="AJ173" s="53" t="s">
        <v>268</v>
      </c>
      <c r="AK173" s="53" t="s">
        <v>268</v>
      </c>
      <c r="AL173" s="53" t="s">
        <v>268</v>
      </c>
      <c r="AM173" s="53">
        <v>20.3947</v>
      </c>
    </row>
    <row r="174" spans="1:39" ht="13.8" hidden="1" outlineLevel="1">
      <c r="A174" s="16">
        <v>45505</v>
      </c>
      <c r="B174" s="53">
        <v>37.093899999999998</v>
      </c>
      <c r="C174" s="53">
        <v>37.459099999999999</v>
      </c>
      <c r="D174" s="53">
        <v>43.513399999999997</v>
      </c>
      <c r="E174" s="53">
        <v>37.0854</v>
      </c>
      <c r="F174" s="53">
        <v>37.718800000000002</v>
      </c>
      <c r="G174" s="53">
        <v>25.3156</v>
      </c>
      <c r="H174" s="53">
        <v>40.7941</v>
      </c>
      <c r="I174" s="53">
        <v>37.458199999999998</v>
      </c>
      <c r="J174" s="53">
        <v>43.505600000000001</v>
      </c>
      <c r="K174" s="53">
        <v>37.0854</v>
      </c>
      <c r="L174" s="53">
        <v>37.718800000000002</v>
      </c>
      <c r="M174" s="53">
        <v>25.3156</v>
      </c>
      <c r="N174" s="53">
        <v>40.7941</v>
      </c>
      <c r="O174" s="53">
        <v>49.168199999999999</v>
      </c>
      <c r="P174" s="53">
        <v>49.168199999999999</v>
      </c>
      <c r="Q174" s="53" t="s">
        <v>268</v>
      </c>
      <c r="R174" s="53" t="s">
        <v>268</v>
      </c>
      <c r="S174" s="53" t="s">
        <v>268</v>
      </c>
      <c r="T174" s="53" t="s">
        <v>268</v>
      </c>
      <c r="U174" s="53">
        <v>8.5888000000000009</v>
      </c>
      <c r="V174" s="53">
        <v>0</v>
      </c>
      <c r="W174" s="53">
        <v>8.5888000000000009</v>
      </c>
      <c r="X174" s="53">
        <v>0</v>
      </c>
      <c r="Y174" s="53">
        <v>0</v>
      </c>
      <c r="Z174" s="53">
        <v>8.5888000000000009</v>
      </c>
      <c r="AA174" s="53">
        <v>8.5888000000000009</v>
      </c>
      <c r="AB174" s="53">
        <v>0</v>
      </c>
      <c r="AC174" s="53">
        <v>8.5888000000000009</v>
      </c>
      <c r="AD174" s="53">
        <v>0</v>
      </c>
      <c r="AE174" s="53">
        <v>0</v>
      </c>
      <c r="AF174" s="53">
        <v>8.5888000000000009</v>
      </c>
      <c r="AG174" s="53">
        <v>0</v>
      </c>
      <c r="AH174" s="53">
        <v>0</v>
      </c>
      <c r="AI174" s="53" t="s">
        <v>268</v>
      </c>
      <c r="AJ174" s="53" t="s">
        <v>268</v>
      </c>
      <c r="AK174" s="53" t="s">
        <v>268</v>
      </c>
      <c r="AL174" s="53" t="s">
        <v>268</v>
      </c>
      <c r="AM174" s="53">
        <v>19.706299999999999</v>
      </c>
    </row>
    <row r="175" spans="1:39" ht="13.8" hidden="1" outlineLevel="1">
      <c r="A175" s="16">
        <v>45536</v>
      </c>
      <c r="B175" s="53">
        <v>36.921100000000003</v>
      </c>
      <c r="C175" s="53">
        <v>37.271799999999999</v>
      </c>
      <c r="D175" s="53">
        <v>43.4129</v>
      </c>
      <c r="E175" s="53">
        <v>36.891500000000001</v>
      </c>
      <c r="F175" s="53">
        <v>37.617199999999997</v>
      </c>
      <c r="G175" s="53">
        <v>24.292000000000002</v>
      </c>
      <c r="H175" s="53">
        <v>41.044400000000003</v>
      </c>
      <c r="I175" s="53">
        <v>37.272300000000001</v>
      </c>
      <c r="J175" s="53">
        <v>43.428199999999997</v>
      </c>
      <c r="K175" s="53">
        <v>36.891500000000001</v>
      </c>
      <c r="L175" s="53">
        <v>37.617199999999997</v>
      </c>
      <c r="M175" s="53">
        <v>24.292000000000002</v>
      </c>
      <c r="N175" s="53">
        <v>41.044400000000003</v>
      </c>
      <c r="O175" s="53">
        <v>29.784700000000001</v>
      </c>
      <c r="P175" s="53">
        <v>29.784700000000001</v>
      </c>
      <c r="Q175" s="53" t="s">
        <v>268</v>
      </c>
      <c r="R175" s="53" t="s">
        <v>268</v>
      </c>
      <c r="S175" s="53" t="s">
        <v>268</v>
      </c>
      <c r="T175" s="53" t="s">
        <v>268</v>
      </c>
      <c r="U175" s="53">
        <v>8.6024999999999991</v>
      </c>
      <c r="V175" s="53">
        <v>0</v>
      </c>
      <c r="W175" s="53">
        <v>8.6024999999999991</v>
      </c>
      <c r="X175" s="53">
        <v>0</v>
      </c>
      <c r="Y175" s="53">
        <v>0</v>
      </c>
      <c r="Z175" s="53">
        <v>8.6024999999999991</v>
      </c>
      <c r="AA175" s="53">
        <v>8.6024999999999991</v>
      </c>
      <c r="AB175" s="53">
        <v>0</v>
      </c>
      <c r="AC175" s="53">
        <v>8.6024999999999991</v>
      </c>
      <c r="AD175" s="53">
        <v>0</v>
      </c>
      <c r="AE175" s="53">
        <v>0</v>
      </c>
      <c r="AF175" s="53">
        <v>8.6024999999999991</v>
      </c>
      <c r="AG175" s="53">
        <v>0</v>
      </c>
      <c r="AH175" s="53">
        <v>0</v>
      </c>
      <c r="AI175" s="53" t="s">
        <v>268</v>
      </c>
      <c r="AJ175" s="53" t="s">
        <v>268</v>
      </c>
      <c r="AK175" s="53" t="s">
        <v>268</v>
      </c>
      <c r="AL175" s="53" t="s">
        <v>268</v>
      </c>
      <c r="AM175" s="53">
        <v>19.540099999999999</v>
      </c>
    </row>
    <row r="176" spans="1:39" ht="13.8" hidden="1" outlineLevel="1">
      <c r="A176" s="16">
        <v>45566</v>
      </c>
      <c r="B176" s="53">
        <v>37.234200000000001</v>
      </c>
      <c r="C176" s="53">
        <v>37.5809</v>
      </c>
      <c r="D176" s="53">
        <v>42.773600000000002</v>
      </c>
      <c r="E176" s="53">
        <v>37.407899999999998</v>
      </c>
      <c r="F176" s="53">
        <v>37.710099999999997</v>
      </c>
      <c r="G176" s="53">
        <v>26.996400000000001</v>
      </c>
      <c r="H176" s="53">
        <v>38.904699999999998</v>
      </c>
      <c r="I176" s="53">
        <v>37.579900000000002</v>
      </c>
      <c r="J176" s="53">
        <v>42.756799999999998</v>
      </c>
      <c r="K176" s="53">
        <v>37.407899999999998</v>
      </c>
      <c r="L176" s="53">
        <v>37.710099999999997</v>
      </c>
      <c r="M176" s="53">
        <v>26.996400000000001</v>
      </c>
      <c r="N176" s="53">
        <v>38.904699999999998</v>
      </c>
      <c r="O176" s="53">
        <v>49.204099999999997</v>
      </c>
      <c r="P176" s="53">
        <v>49.204099999999997</v>
      </c>
      <c r="Q176" s="53" t="s">
        <v>268</v>
      </c>
      <c r="R176" s="53" t="s">
        <v>268</v>
      </c>
      <c r="S176" s="53" t="s">
        <v>268</v>
      </c>
      <c r="T176" s="53" t="s">
        <v>268</v>
      </c>
      <c r="U176" s="53">
        <v>8.6435999999999993</v>
      </c>
      <c r="V176" s="53">
        <v>0</v>
      </c>
      <c r="W176" s="53">
        <v>8.6435999999999993</v>
      </c>
      <c r="X176" s="53">
        <v>0</v>
      </c>
      <c r="Y176" s="53">
        <v>13.4032</v>
      </c>
      <c r="Z176" s="53">
        <v>8.4524000000000008</v>
      </c>
      <c r="AA176" s="53">
        <v>8.6435999999999993</v>
      </c>
      <c r="AB176" s="53">
        <v>0</v>
      </c>
      <c r="AC176" s="53">
        <v>8.6435999999999993</v>
      </c>
      <c r="AD176" s="53">
        <v>0</v>
      </c>
      <c r="AE176" s="53">
        <v>13.4032</v>
      </c>
      <c r="AF176" s="53">
        <v>8.4524000000000008</v>
      </c>
      <c r="AG176" s="53">
        <v>0</v>
      </c>
      <c r="AH176" s="53">
        <v>0</v>
      </c>
      <c r="AI176" s="53" t="s">
        <v>268</v>
      </c>
      <c r="AJ176" s="53" t="s">
        <v>268</v>
      </c>
      <c r="AK176" s="53" t="s">
        <v>268</v>
      </c>
      <c r="AL176" s="53" t="s">
        <v>268</v>
      </c>
      <c r="AM176" s="53">
        <v>21.426200000000001</v>
      </c>
    </row>
    <row r="177" spans="1:39" ht="13.8">
      <c r="A177" s="16">
        <v>45597</v>
      </c>
      <c r="B177" s="53">
        <v>36.742899999999999</v>
      </c>
      <c r="C177" s="53">
        <v>36.965600000000002</v>
      </c>
      <c r="D177" s="53">
        <v>42.830599999999997</v>
      </c>
      <c r="E177" s="53">
        <v>36.785800000000002</v>
      </c>
      <c r="F177" s="53">
        <v>37.226100000000002</v>
      </c>
      <c r="G177" s="53">
        <v>22.8721</v>
      </c>
      <c r="H177" s="53">
        <v>39.267200000000003</v>
      </c>
      <c r="I177" s="53">
        <v>36.9651</v>
      </c>
      <c r="J177" s="53">
        <v>42.8217</v>
      </c>
      <c r="K177" s="53">
        <v>36.785800000000002</v>
      </c>
      <c r="L177" s="53">
        <v>37.226100000000002</v>
      </c>
      <c r="M177" s="53">
        <v>22.8721</v>
      </c>
      <c r="N177" s="53">
        <v>39.267200000000003</v>
      </c>
      <c r="O177" s="53">
        <v>53.235999999999997</v>
      </c>
      <c r="P177" s="53">
        <v>53.235999999999997</v>
      </c>
      <c r="Q177" s="53" t="s">
        <v>268</v>
      </c>
      <c r="R177" s="53" t="s">
        <v>268</v>
      </c>
      <c r="S177" s="53" t="s">
        <v>268</v>
      </c>
      <c r="T177" s="53" t="s">
        <v>268</v>
      </c>
      <c r="U177" s="53">
        <v>7.1576000000000004</v>
      </c>
      <c r="V177" s="53">
        <v>0</v>
      </c>
      <c r="W177" s="53">
        <v>7.1576000000000004</v>
      </c>
      <c r="X177" s="53">
        <v>0</v>
      </c>
      <c r="Y177" s="53">
        <v>0</v>
      </c>
      <c r="Z177" s="53">
        <v>7.1576000000000004</v>
      </c>
      <c r="AA177" s="53">
        <v>7.1576000000000004</v>
      </c>
      <c r="AB177" s="53">
        <v>0</v>
      </c>
      <c r="AC177" s="53">
        <v>7.1576000000000004</v>
      </c>
      <c r="AD177" s="53">
        <v>0</v>
      </c>
      <c r="AE177" s="53">
        <v>0</v>
      </c>
      <c r="AF177" s="53">
        <v>7.1576000000000004</v>
      </c>
      <c r="AG177" s="53">
        <v>0</v>
      </c>
      <c r="AH177" s="53">
        <v>0</v>
      </c>
      <c r="AI177" s="53" t="s">
        <v>268</v>
      </c>
      <c r="AJ177" s="53" t="s">
        <v>268</v>
      </c>
      <c r="AK177" s="53" t="s">
        <v>268</v>
      </c>
      <c r="AL177" s="53" t="s">
        <v>268</v>
      </c>
      <c r="AM177" s="53">
        <v>21.295400000000001</v>
      </c>
    </row>
    <row r="178" spans="1:39" ht="13.8">
      <c r="A178" s="16">
        <v>45627</v>
      </c>
      <c r="B178" s="53">
        <v>36.509099999999997</v>
      </c>
      <c r="C178" s="53">
        <v>36.746200000000002</v>
      </c>
      <c r="D178" s="53">
        <v>42.732100000000003</v>
      </c>
      <c r="E178" s="53">
        <v>36.5563</v>
      </c>
      <c r="F178" s="53">
        <v>36.967100000000002</v>
      </c>
      <c r="G178" s="53">
        <v>22.644200000000001</v>
      </c>
      <c r="H178" s="53">
        <v>42.628100000000003</v>
      </c>
      <c r="I178" s="53">
        <v>36.746400000000001</v>
      </c>
      <c r="J178" s="53">
        <v>42.745600000000003</v>
      </c>
      <c r="K178" s="53">
        <v>36.5563</v>
      </c>
      <c r="L178" s="53">
        <v>36.967100000000002</v>
      </c>
      <c r="M178" s="53">
        <v>22.644200000000001</v>
      </c>
      <c r="N178" s="53">
        <v>42.628100000000003</v>
      </c>
      <c r="O178" s="53">
        <v>29.812100000000001</v>
      </c>
      <c r="P178" s="53">
        <v>29.812100000000001</v>
      </c>
      <c r="Q178" s="53" t="s">
        <v>268</v>
      </c>
      <c r="R178" s="53" t="s">
        <v>268</v>
      </c>
      <c r="S178" s="53" t="s">
        <v>268</v>
      </c>
      <c r="T178" s="53" t="s">
        <v>268</v>
      </c>
      <c r="U178" s="53">
        <v>9.4571000000000005</v>
      </c>
      <c r="V178" s="53">
        <v>0</v>
      </c>
      <c r="W178" s="53">
        <v>9.4571000000000005</v>
      </c>
      <c r="X178" s="53">
        <v>0</v>
      </c>
      <c r="Y178" s="53">
        <v>0</v>
      </c>
      <c r="Z178" s="53">
        <v>9.4571000000000005</v>
      </c>
      <c r="AA178" s="53">
        <v>9.4571000000000005</v>
      </c>
      <c r="AB178" s="53">
        <v>0</v>
      </c>
      <c r="AC178" s="53">
        <v>9.4571000000000005</v>
      </c>
      <c r="AD178" s="53">
        <v>0</v>
      </c>
      <c r="AE178" s="53">
        <v>0</v>
      </c>
      <c r="AF178" s="53">
        <v>9.4571000000000005</v>
      </c>
      <c r="AG178" s="53">
        <v>0</v>
      </c>
      <c r="AH178" s="53">
        <v>0</v>
      </c>
      <c r="AI178" s="53" t="s">
        <v>268</v>
      </c>
      <c r="AJ178" s="53" t="s">
        <v>268</v>
      </c>
      <c r="AK178" s="53" t="s">
        <v>268</v>
      </c>
      <c r="AL178" s="53" t="s">
        <v>268</v>
      </c>
      <c r="AM178" s="53">
        <v>20.0288</v>
      </c>
    </row>
    <row r="179" spans="1:39" ht="13.8">
      <c r="A179" s="16">
        <v>45658</v>
      </c>
      <c r="B179" s="53">
        <v>37.132800000000003</v>
      </c>
      <c r="C179" s="53">
        <v>37.455300000000001</v>
      </c>
      <c r="D179" s="53">
        <v>42.1997</v>
      </c>
      <c r="E179" s="53">
        <v>37.3005</v>
      </c>
      <c r="F179" s="53">
        <v>37.584000000000003</v>
      </c>
      <c r="G179" s="53">
        <v>27.202100000000002</v>
      </c>
      <c r="H179" s="53">
        <v>38.962000000000003</v>
      </c>
      <c r="I179" s="53">
        <v>37.457700000000003</v>
      </c>
      <c r="J179" s="53">
        <v>42.291699999999999</v>
      </c>
      <c r="K179" s="53">
        <v>37.3005</v>
      </c>
      <c r="L179" s="53">
        <v>37.584000000000003</v>
      </c>
      <c r="M179" s="53">
        <v>27.202100000000002</v>
      </c>
      <c r="N179" s="53">
        <v>38.962000000000003</v>
      </c>
      <c r="O179" s="53">
        <v>14.899699999999999</v>
      </c>
      <c r="P179" s="53">
        <v>14.899699999999999</v>
      </c>
      <c r="Q179" s="53" t="s">
        <v>268</v>
      </c>
      <c r="R179" s="53" t="s">
        <v>268</v>
      </c>
      <c r="S179" s="53" t="s">
        <v>268</v>
      </c>
      <c r="T179" s="53" t="s">
        <v>268</v>
      </c>
      <c r="U179" s="53">
        <v>14.1493</v>
      </c>
      <c r="V179" s="53">
        <v>0</v>
      </c>
      <c r="W179" s="53">
        <v>14.1493</v>
      </c>
      <c r="X179" s="53">
        <v>0</v>
      </c>
      <c r="Y179" s="53">
        <v>20.310199999999998</v>
      </c>
      <c r="Z179" s="53">
        <v>14.130800000000001</v>
      </c>
      <c r="AA179" s="53">
        <v>14.1493</v>
      </c>
      <c r="AB179" s="53">
        <v>0</v>
      </c>
      <c r="AC179" s="53">
        <v>14.1493</v>
      </c>
      <c r="AD179" s="53">
        <v>0</v>
      </c>
      <c r="AE179" s="53">
        <v>20.310199999999998</v>
      </c>
      <c r="AF179" s="53">
        <v>14.130800000000001</v>
      </c>
      <c r="AG179" s="53">
        <v>0</v>
      </c>
      <c r="AH179" s="53">
        <v>0</v>
      </c>
      <c r="AI179" s="53" t="s">
        <v>268</v>
      </c>
      <c r="AJ179" s="53" t="s">
        <v>268</v>
      </c>
      <c r="AK179" s="53" t="s">
        <v>268</v>
      </c>
      <c r="AL179" s="53" t="s">
        <v>268</v>
      </c>
      <c r="AM179" s="53">
        <v>21.3095</v>
      </c>
    </row>
    <row r="180" spans="1:39" ht="13.8">
      <c r="A180" s="16">
        <v>45689</v>
      </c>
      <c r="B180" s="53">
        <v>37.169699999999999</v>
      </c>
      <c r="C180" s="53">
        <v>37.438600000000001</v>
      </c>
      <c r="D180" s="53">
        <v>41.952100000000002</v>
      </c>
      <c r="E180" s="53">
        <v>37.295400000000001</v>
      </c>
      <c r="F180" s="53">
        <v>37.578200000000002</v>
      </c>
      <c r="G180" s="53">
        <v>27.668199999999999</v>
      </c>
      <c r="H180" s="53">
        <v>40.394100000000002</v>
      </c>
      <c r="I180" s="53">
        <v>37.442399999999999</v>
      </c>
      <c r="J180" s="53">
        <v>42.099400000000003</v>
      </c>
      <c r="K180" s="53">
        <v>37.295400000000001</v>
      </c>
      <c r="L180" s="53">
        <v>37.578200000000002</v>
      </c>
      <c r="M180" s="53">
        <v>27.668199999999999</v>
      </c>
      <c r="N180" s="53">
        <v>40.394100000000002</v>
      </c>
      <c r="O180" s="53">
        <v>11.832700000000001</v>
      </c>
      <c r="P180" s="53">
        <v>11.832700000000001</v>
      </c>
      <c r="Q180" s="53" t="s">
        <v>268</v>
      </c>
      <c r="R180" s="53" t="s">
        <v>268</v>
      </c>
      <c r="S180" s="53" t="s">
        <v>268</v>
      </c>
      <c r="T180" s="53" t="s">
        <v>268</v>
      </c>
      <c r="U180" s="53">
        <v>9.0760000000000005</v>
      </c>
      <c r="V180" s="53">
        <v>0</v>
      </c>
      <c r="W180" s="53">
        <v>9.0760000000000005</v>
      </c>
      <c r="X180" s="53">
        <v>0</v>
      </c>
      <c r="Y180" s="53">
        <v>0</v>
      </c>
      <c r="Z180" s="53">
        <v>9.0760000000000005</v>
      </c>
      <c r="AA180" s="53">
        <v>9.0760000000000005</v>
      </c>
      <c r="AB180" s="53">
        <v>0</v>
      </c>
      <c r="AC180" s="53">
        <v>9.0760000000000005</v>
      </c>
      <c r="AD180" s="53">
        <v>0</v>
      </c>
      <c r="AE180" s="53">
        <v>0</v>
      </c>
      <c r="AF180" s="53">
        <v>9.0760000000000005</v>
      </c>
      <c r="AG180" s="53">
        <v>0</v>
      </c>
      <c r="AH180" s="53">
        <v>0</v>
      </c>
      <c r="AI180" s="53" t="s">
        <v>268</v>
      </c>
      <c r="AJ180" s="53" t="s">
        <v>268</v>
      </c>
      <c r="AK180" s="53" t="s">
        <v>268</v>
      </c>
      <c r="AL180" s="53" t="s">
        <v>268</v>
      </c>
      <c r="AM180" s="53">
        <v>19.8809</v>
      </c>
    </row>
    <row r="181" spans="1:39" ht="13.8">
      <c r="A181" s="16">
        <v>45717</v>
      </c>
      <c r="B181" s="53">
        <v>37.405099999999997</v>
      </c>
      <c r="C181" s="53">
        <v>37.663600000000002</v>
      </c>
      <c r="D181" s="53">
        <v>42.565899999999999</v>
      </c>
      <c r="E181" s="53">
        <v>37.5137</v>
      </c>
      <c r="F181" s="53">
        <v>37.784599999999998</v>
      </c>
      <c r="G181" s="53">
        <v>28.012699999999999</v>
      </c>
      <c r="H181" s="53">
        <v>42.404899999999998</v>
      </c>
      <c r="I181" s="53">
        <v>37.663200000000003</v>
      </c>
      <c r="J181" s="53">
        <v>42.561100000000003</v>
      </c>
      <c r="K181" s="53">
        <v>37.5137</v>
      </c>
      <c r="L181" s="53">
        <v>37.784599999999998</v>
      </c>
      <c r="M181" s="53">
        <v>28.012699999999999</v>
      </c>
      <c r="N181" s="53">
        <v>42.404899999999998</v>
      </c>
      <c r="O181" s="53">
        <v>45.3416</v>
      </c>
      <c r="P181" s="53">
        <v>45.3416</v>
      </c>
      <c r="Q181" s="53" t="s">
        <v>268</v>
      </c>
      <c r="R181" s="53" t="s">
        <v>268</v>
      </c>
      <c r="S181" s="53" t="s">
        <v>268</v>
      </c>
      <c r="T181" s="53" t="s">
        <v>268</v>
      </c>
      <c r="U181" s="53">
        <v>8.0860000000000003</v>
      </c>
      <c r="V181" s="53">
        <v>0</v>
      </c>
      <c r="W181" s="53">
        <v>8.0860000000000003</v>
      </c>
      <c r="X181" s="53">
        <v>0</v>
      </c>
      <c r="Y181" s="53">
        <v>16.6555</v>
      </c>
      <c r="Z181" s="53">
        <v>8.0749999999999993</v>
      </c>
      <c r="AA181" s="53">
        <v>8.0860000000000003</v>
      </c>
      <c r="AB181" s="53">
        <v>0</v>
      </c>
      <c r="AC181" s="53">
        <v>8.0860000000000003</v>
      </c>
      <c r="AD181" s="53">
        <v>0</v>
      </c>
      <c r="AE181" s="53">
        <v>16.6555</v>
      </c>
      <c r="AF181" s="53">
        <v>8.0749999999999993</v>
      </c>
      <c r="AG181" s="53">
        <v>0</v>
      </c>
      <c r="AH181" s="53">
        <v>0</v>
      </c>
      <c r="AI181" s="53" t="s">
        <v>268</v>
      </c>
      <c r="AJ181" s="53" t="s">
        <v>268</v>
      </c>
      <c r="AK181" s="53" t="s">
        <v>268</v>
      </c>
      <c r="AL181" s="53" t="s">
        <v>268</v>
      </c>
      <c r="AM181" s="53">
        <v>19.662800000000001</v>
      </c>
    </row>
    <row r="182" spans="1:39" ht="13.8">
      <c r="A182" s="16">
        <v>45748</v>
      </c>
      <c r="B182" s="53">
        <v>37.190100000000001</v>
      </c>
      <c r="C182" s="53">
        <v>37.554600000000001</v>
      </c>
      <c r="D182" s="53">
        <v>41.506500000000003</v>
      </c>
      <c r="E182" s="53">
        <v>37.420200000000001</v>
      </c>
      <c r="F182" s="53">
        <v>37.6798</v>
      </c>
      <c r="G182" s="53">
        <v>28.539000000000001</v>
      </c>
      <c r="H182" s="53">
        <v>43.293399999999998</v>
      </c>
      <c r="I182" s="53">
        <v>37.582799999999999</v>
      </c>
      <c r="J182" s="53">
        <v>42.486600000000003</v>
      </c>
      <c r="K182" s="53">
        <v>37.420200000000001</v>
      </c>
      <c r="L182" s="53">
        <v>37.6798</v>
      </c>
      <c r="M182" s="53">
        <v>28.539000000000001</v>
      </c>
      <c r="N182" s="53">
        <v>43.293399999999998</v>
      </c>
      <c r="O182" s="53">
        <v>3.5059</v>
      </c>
      <c r="P182" s="53">
        <v>3.5059</v>
      </c>
      <c r="Q182" s="53" t="s">
        <v>268</v>
      </c>
      <c r="R182" s="53" t="s">
        <v>268</v>
      </c>
      <c r="S182" s="53" t="s">
        <v>268</v>
      </c>
      <c r="T182" s="53" t="s">
        <v>268</v>
      </c>
      <c r="U182" s="53">
        <v>9.2047000000000008</v>
      </c>
      <c r="V182" s="53">
        <v>0</v>
      </c>
      <c r="W182" s="53">
        <v>9.2047000000000008</v>
      </c>
      <c r="X182" s="53">
        <v>0</v>
      </c>
      <c r="Y182" s="53">
        <v>12.5</v>
      </c>
      <c r="Z182" s="53">
        <v>9.1440000000000001</v>
      </c>
      <c r="AA182" s="53">
        <v>9.2047000000000008</v>
      </c>
      <c r="AB182" s="53">
        <v>0</v>
      </c>
      <c r="AC182" s="53">
        <v>9.2047000000000008</v>
      </c>
      <c r="AD182" s="53">
        <v>0</v>
      </c>
      <c r="AE182" s="53">
        <v>12.5</v>
      </c>
      <c r="AF182" s="53">
        <v>9.1440000000000001</v>
      </c>
      <c r="AG182" s="53">
        <v>0</v>
      </c>
      <c r="AH182" s="53">
        <v>0</v>
      </c>
      <c r="AI182" s="53" t="s">
        <v>268</v>
      </c>
      <c r="AJ182" s="53" t="s">
        <v>268</v>
      </c>
      <c r="AK182" s="53" t="s">
        <v>268</v>
      </c>
      <c r="AL182" s="53" t="s">
        <v>268</v>
      </c>
      <c r="AM182" s="53">
        <v>20.614100000000001</v>
      </c>
    </row>
    <row r="183" spans="1:39" ht="13.8">
      <c r="A183" s="16">
        <v>45778</v>
      </c>
      <c r="B183" s="53">
        <v>37.158000000000001</v>
      </c>
      <c r="C183" s="53">
        <v>37.482100000000003</v>
      </c>
      <c r="D183" s="53">
        <v>42.046799999999998</v>
      </c>
      <c r="E183" s="53">
        <v>37.335299999999997</v>
      </c>
      <c r="F183" s="53">
        <v>37.680100000000003</v>
      </c>
      <c r="G183" s="53">
        <v>27.098800000000001</v>
      </c>
      <c r="H183" s="53">
        <v>37.9726</v>
      </c>
      <c r="I183" s="53">
        <v>37.481900000000003</v>
      </c>
      <c r="J183" s="53">
        <v>42.055599999999998</v>
      </c>
      <c r="K183" s="53">
        <v>37.335299999999997</v>
      </c>
      <c r="L183" s="53">
        <v>37.680100000000003</v>
      </c>
      <c r="M183" s="53">
        <v>27.098800000000001</v>
      </c>
      <c r="N183" s="53">
        <v>37.9726</v>
      </c>
      <c r="O183" s="53">
        <v>39.565399999999997</v>
      </c>
      <c r="P183" s="53">
        <v>39.565399999999997</v>
      </c>
      <c r="Q183" s="53" t="s">
        <v>268</v>
      </c>
      <c r="R183" s="53" t="s">
        <v>268</v>
      </c>
      <c r="S183" s="53" t="s">
        <v>268</v>
      </c>
      <c r="T183" s="53" t="s">
        <v>268</v>
      </c>
      <c r="U183" s="53">
        <v>9.1372</v>
      </c>
      <c r="V183" s="53">
        <v>0</v>
      </c>
      <c r="W183" s="53">
        <v>9.1372</v>
      </c>
      <c r="X183" s="53">
        <v>0</v>
      </c>
      <c r="Y183" s="53">
        <v>0</v>
      </c>
      <c r="Z183" s="53">
        <v>9.1372</v>
      </c>
      <c r="AA183" s="53">
        <v>9.1372</v>
      </c>
      <c r="AB183" s="53">
        <v>0</v>
      </c>
      <c r="AC183" s="53">
        <v>9.1372</v>
      </c>
      <c r="AD183" s="53">
        <v>0</v>
      </c>
      <c r="AE183" s="53">
        <v>0</v>
      </c>
      <c r="AF183" s="53">
        <v>9.1372</v>
      </c>
      <c r="AG183" s="53">
        <v>0</v>
      </c>
      <c r="AH183" s="53">
        <v>0</v>
      </c>
      <c r="AI183" s="53" t="s">
        <v>268</v>
      </c>
      <c r="AJ183" s="53" t="s">
        <v>268</v>
      </c>
      <c r="AK183" s="53" t="s">
        <v>268</v>
      </c>
      <c r="AL183" s="53" t="s">
        <v>268</v>
      </c>
      <c r="AM183" s="53">
        <v>20.460100000000001</v>
      </c>
    </row>
    <row r="184" spans="1:39" ht="13.8">
      <c r="A184" s="16">
        <v>45809</v>
      </c>
      <c r="B184" s="53">
        <v>37.029600000000002</v>
      </c>
      <c r="C184" s="53">
        <v>37.335900000000002</v>
      </c>
      <c r="D184" s="53">
        <v>42.279899999999998</v>
      </c>
      <c r="E184" s="53">
        <v>37.175800000000002</v>
      </c>
      <c r="F184" s="53">
        <v>37.491599999999998</v>
      </c>
      <c r="G184" s="53">
        <v>28.040199999999999</v>
      </c>
      <c r="H184" s="53">
        <v>40.264899999999997</v>
      </c>
      <c r="I184" s="53">
        <v>37.335000000000001</v>
      </c>
      <c r="J184" s="53">
        <v>42.265799999999999</v>
      </c>
      <c r="K184" s="53">
        <v>37.175800000000002</v>
      </c>
      <c r="L184" s="53">
        <v>37.491599999999998</v>
      </c>
      <c r="M184" s="53">
        <v>28.040199999999999</v>
      </c>
      <c r="N184" s="53">
        <v>40.264899999999997</v>
      </c>
      <c r="O184" s="53">
        <v>47.728900000000003</v>
      </c>
      <c r="P184" s="53">
        <v>47.728900000000003</v>
      </c>
      <c r="Q184" s="53" t="s">
        <v>268</v>
      </c>
      <c r="R184" s="53" t="s">
        <v>268</v>
      </c>
      <c r="S184" s="53" t="s">
        <v>268</v>
      </c>
      <c r="T184" s="53" t="s">
        <v>268</v>
      </c>
      <c r="U184" s="53">
        <v>8.5867000000000004</v>
      </c>
      <c r="V184" s="53">
        <v>0</v>
      </c>
      <c r="W184" s="53">
        <v>8.5867000000000004</v>
      </c>
      <c r="X184" s="53">
        <v>0</v>
      </c>
      <c r="Y184" s="53">
        <v>16.932300000000001</v>
      </c>
      <c r="Z184" s="53">
        <v>8.5802999999999994</v>
      </c>
      <c r="AA184" s="53">
        <v>8.5867000000000004</v>
      </c>
      <c r="AB184" s="53">
        <v>0</v>
      </c>
      <c r="AC184" s="53">
        <v>8.5867000000000004</v>
      </c>
      <c r="AD184" s="53">
        <v>0</v>
      </c>
      <c r="AE184" s="53">
        <v>16.932300000000001</v>
      </c>
      <c r="AF184" s="53">
        <v>8.5802999999999994</v>
      </c>
      <c r="AG184" s="53">
        <v>0</v>
      </c>
      <c r="AH184" s="53">
        <v>0</v>
      </c>
      <c r="AI184" s="53" t="s">
        <v>268</v>
      </c>
      <c r="AJ184" s="53" t="s">
        <v>268</v>
      </c>
      <c r="AK184" s="53" t="s">
        <v>268</v>
      </c>
      <c r="AL184" s="53" t="s">
        <v>268</v>
      </c>
      <c r="AM184" s="53">
        <v>20.792400000000001</v>
      </c>
    </row>
    <row r="185" spans="1:39" ht="13.8">
      <c r="A185" s="16">
        <v>45839</v>
      </c>
      <c r="B185" s="53">
        <v>37.011000000000003</v>
      </c>
      <c r="C185" s="53">
        <v>37.397599999999997</v>
      </c>
      <c r="D185" s="53">
        <v>41.326700000000002</v>
      </c>
      <c r="E185" s="53">
        <v>37.271700000000003</v>
      </c>
      <c r="F185" s="53">
        <v>37.547499999999999</v>
      </c>
      <c r="G185" s="53">
        <v>29.311800000000002</v>
      </c>
      <c r="H185" s="53">
        <v>40.078299999999999</v>
      </c>
      <c r="I185" s="53">
        <v>37.398899999999998</v>
      </c>
      <c r="J185" s="53">
        <v>41.381599999999999</v>
      </c>
      <c r="K185" s="53">
        <v>37.271700000000003</v>
      </c>
      <c r="L185" s="53">
        <v>37.547499999999999</v>
      </c>
      <c r="M185" s="53">
        <v>29.311800000000002</v>
      </c>
      <c r="N185" s="53">
        <v>40.078299999999999</v>
      </c>
      <c r="O185" s="53">
        <v>24.4436</v>
      </c>
      <c r="P185" s="53">
        <v>24.4436</v>
      </c>
      <c r="Q185" s="53" t="s">
        <v>268</v>
      </c>
      <c r="R185" s="53" t="s">
        <v>268</v>
      </c>
      <c r="S185" s="53" t="s">
        <v>268</v>
      </c>
      <c r="T185" s="53" t="s">
        <v>268</v>
      </c>
      <c r="U185" s="53">
        <v>7.7760999999999996</v>
      </c>
      <c r="V185" s="53">
        <v>0</v>
      </c>
      <c r="W185" s="53">
        <v>7.7760999999999996</v>
      </c>
      <c r="X185" s="53">
        <v>0</v>
      </c>
      <c r="Y185" s="53">
        <v>21.868200000000002</v>
      </c>
      <c r="Z185" s="53">
        <v>7.7720000000000002</v>
      </c>
      <c r="AA185" s="53">
        <v>7.7760999999999996</v>
      </c>
      <c r="AB185" s="53">
        <v>0</v>
      </c>
      <c r="AC185" s="53">
        <v>7.7760999999999996</v>
      </c>
      <c r="AD185" s="53">
        <v>0</v>
      </c>
      <c r="AE185" s="53">
        <v>21.868200000000002</v>
      </c>
      <c r="AF185" s="53">
        <v>7.7720000000000002</v>
      </c>
      <c r="AG185" s="53">
        <v>0</v>
      </c>
      <c r="AH185" s="53">
        <v>0</v>
      </c>
      <c r="AI185" s="53" t="s">
        <v>268</v>
      </c>
      <c r="AJ185" s="53" t="s">
        <v>268</v>
      </c>
      <c r="AK185" s="53" t="s">
        <v>268</v>
      </c>
      <c r="AL185" s="53" t="s">
        <v>268</v>
      </c>
      <c r="AM185" s="53">
        <v>20.250499999999999</v>
      </c>
    </row>
    <row r="186" spans="1:39" ht="13.8">
      <c r="A186" s="16">
        <v>45870</v>
      </c>
      <c r="B186" s="53">
        <v>36.755000000000003</v>
      </c>
      <c r="C186" s="53">
        <v>37.049900000000001</v>
      </c>
      <c r="D186" s="53">
        <v>40.130000000000003</v>
      </c>
      <c r="E186" s="53">
        <v>36.957900000000002</v>
      </c>
      <c r="F186" s="53">
        <v>37.3005</v>
      </c>
      <c r="G186" s="53">
        <v>27.256900000000002</v>
      </c>
      <c r="H186" s="53">
        <v>42.857500000000002</v>
      </c>
      <c r="I186" s="53">
        <v>37.052199999999999</v>
      </c>
      <c r="J186" s="53">
        <v>40.223500000000001</v>
      </c>
      <c r="K186" s="53">
        <v>36.957900000000002</v>
      </c>
      <c r="L186" s="53">
        <v>37.3005</v>
      </c>
      <c r="M186" s="53">
        <v>27.256900000000002</v>
      </c>
      <c r="N186" s="53">
        <v>42.857500000000002</v>
      </c>
      <c r="O186" s="53">
        <v>19.979199999999999</v>
      </c>
      <c r="P186" s="53">
        <v>19.979199999999999</v>
      </c>
      <c r="Q186" s="53" t="s">
        <v>268</v>
      </c>
      <c r="R186" s="53" t="s">
        <v>268</v>
      </c>
      <c r="S186" s="53" t="s">
        <v>268</v>
      </c>
      <c r="T186" s="53" t="s">
        <v>268</v>
      </c>
      <c r="U186" s="53">
        <v>7.7817999999999996</v>
      </c>
      <c r="V186" s="53">
        <v>0</v>
      </c>
      <c r="W186" s="53">
        <v>7.7817999999999996</v>
      </c>
      <c r="X186" s="53">
        <v>20.9</v>
      </c>
      <c r="Y186" s="53">
        <v>15.565899999999999</v>
      </c>
      <c r="Z186" s="53">
        <v>7.7778</v>
      </c>
      <c r="AA186" s="53">
        <v>7.7817999999999996</v>
      </c>
      <c r="AB186" s="53">
        <v>0</v>
      </c>
      <c r="AC186" s="53">
        <v>7.7817999999999996</v>
      </c>
      <c r="AD186" s="53">
        <v>20.9</v>
      </c>
      <c r="AE186" s="53">
        <v>15.565899999999999</v>
      </c>
      <c r="AF186" s="53">
        <v>7.7778</v>
      </c>
      <c r="AG186" s="53">
        <v>0</v>
      </c>
      <c r="AH186" s="53">
        <v>0</v>
      </c>
      <c r="AI186" s="53" t="s">
        <v>268</v>
      </c>
      <c r="AJ186" s="53" t="s">
        <v>268</v>
      </c>
      <c r="AK186" s="53" t="s">
        <v>268</v>
      </c>
      <c r="AL186" s="53" t="s">
        <v>268</v>
      </c>
      <c r="AM186" s="53">
        <v>21.466799999999999</v>
      </c>
    </row>
    <row r="187" spans="1:39" ht="13.8">
      <c r="A187" s="16">
        <v>45901</v>
      </c>
      <c r="B187" s="53">
        <v>36.768599999999999</v>
      </c>
      <c r="C187" s="53">
        <v>37.133000000000003</v>
      </c>
      <c r="D187" s="53">
        <v>41.042200000000001</v>
      </c>
      <c r="E187" s="53">
        <v>37.007199999999997</v>
      </c>
      <c r="F187" s="53">
        <v>37.406300000000002</v>
      </c>
      <c r="G187" s="53">
        <v>26.347000000000001</v>
      </c>
      <c r="H187" s="53">
        <v>43.8</v>
      </c>
      <c r="I187" s="53">
        <v>37.134</v>
      </c>
      <c r="J187" s="53">
        <v>41.089300000000001</v>
      </c>
      <c r="K187" s="53">
        <v>37.007199999999997</v>
      </c>
      <c r="L187" s="53">
        <v>37.406300000000002</v>
      </c>
      <c r="M187" s="53">
        <v>26.347000000000001</v>
      </c>
      <c r="N187" s="53">
        <v>43.8</v>
      </c>
      <c r="O187" s="53">
        <v>28.073799999999999</v>
      </c>
      <c r="P187" s="53">
        <v>28.060600000000001</v>
      </c>
      <c r="Q187" s="53">
        <v>52</v>
      </c>
      <c r="R187" s="53">
        <v>52</v>
      </c>
      <c r="S187" s="53" t="s">
        <v>268</v>
      </c>
      <c r="T187" s="53" t="s">
        <v>268</v>
      </c>
      <c r="U187" s="53">
        <v>8.1636000000000006</v>
      </c>
      <c r="V187" s="53">
        <v>0</v>
      </c>
      <c r="W187" s="53">
        <v>8.1636000000000006</v>
      </c>
      <c r="X187" s="53">
        <v>0</v>
      </c>
      <c r="Y187" s="53">
        <v>0</v>
      </c>
      <c r="Z187" s="53">
        <v>8.1636000000000006</v>
      </c>
      <c r="AA187" s="53">
        <v>8.1636000000000006</v>
      </c>
      <c r="AB187" s="53">
        <v>0</v>
      </c>
      <c r="AC187" s="53">
        <v>8.1636000000000006</v>
      </c>
      <c r="AD187" s="53">
        <v>0</v>
      </c>
      <c r="AE187" s="53">
        <v>0</v>
      </c>
      <c r="AF187" s="53">
        <v>8.1636000000000006</v>
      </c>
      <c r="AG187" s="53">
        <v>0</v>
      </c>
      <c r="AH187" s="53">
        <v>0</v>
      </c>
      <c r="AI187" s="53">
        <v>0</v>
      </c>
      <c r="AJ187" s="53">
        <v>0</v>
      </c>
      <c r="AK187" s="53" t="s">
        <v>268</v>
      </c>
      <c r="AL187" s="53" t="s">
        <v>268</v>
      </c>
      <c r="AM187" s="53">
        <v>19.5395</v>
      </c>
    </row>
    <row r="188" spans="1:39" ht="13.8">
      <c r="A188" s="16">
        <v>45931</v>
      </c>
      <c r="B188" s="53">
        <v>36.3581</v>
      </c>
      <c r="C188" s="53">
        <v>36.876300000000001</v>
      </c>
      <c r="D188" s="53">
        <v>40.103200000000001</v>
      </c>
      <c r="E188" s="53">
        <v>36.7712</v>
      </c>
      <c r="F188" s="53">
        <v>37.245600000000003</v>
      </c>
      <c r="G188" s="53">
        <v>25.217600000000001</v>
      </c>
      <c r="H188" s="53">
        <v>42.935699999999997</v>
      </c>
      <c r="I188" s="53">
        <v>36.876600000000003</v>
      </c>
      <c r="J188" s="53">
        <v>40.117400000000004</v>
      </c>
      <c r="K188" s="53">
        <v>36.7712</v>
      </c>
      <c r="L188" s="53">
        <v>37.245600000000003</v>
      </c>
      <c r="M188" s="53">
        <v>25.217600000000001</v>
      </c>
      <c r="N188" s="53">
        <v>42.935699999999997</v>
      </c>
      <c r="O188" s="53">
        <v>29.4527</v>
      </c>
      <c r="P188" s="53">
        <v>29.4527</v>
      </c>
      <c r="Q188" s="53" t="s">
        <v>268</v>
      </c>
      <c r="R188" s="53" t="s">
        <v>268</v>
      </c>
      <c r="S188" s="53" t="s">
        <v>268</v>
      </c>
      <c r="T188" s="53" t="s">
        <v>268</v>
      </c>
      <c r="U188" s="53">
        <v>8.0541999999999998</v>
      </c>
      <c r="V188" s="53">
        <v>0</v>
      </c>
      <c r="W188" s="53">
        <v>8.0541999999999998</v>
      </c>
      <c r="X188" s="53">
        <v>0</v>
      </c>
      <c r="Y188" s="53">
        <v>0</v>
      </c>
      <c r="Z188" s="53">
        <v>8.0541999999999998</v>
      </c>
      <c r="AA188" s="53">
        <v>8.0541999999999998</v>
      </c>
      <c r="AB188" s="53">
        <v>0</v>
      </c>
      <c r="AC188" s="53">
        <v>8.0541999999999998</v>
      </c>
      <c r="AD188" s="53">
        <v>0</v>
      </c>
      <c r="AE188" s="53">
        <v>0</v>
      </c>
      <c r="AF188" s="53">
        <v>8.0541999999999998</v>
      </c>
      <c r="AG188" s="53">
        <v>0</v>
      </c>
      <c r="AH188" s="53">
        <v>0</v>
      </c>
      <c r="AI188" s="53" t="s">
        <v>268</v>
      </c>
      <c r="AJ188" s="53" t="s">
        <v>268</v>
      </c>
      <c r="AK188" s="53" t="s">
        <v>268</v>
      </c>
      <c r="AL188" s="53" t="s">
        <v>268</v>
      </c>
      <c r="AM188" s="53">
        <v>20.100999999999999</v>
      </c>
    </row>
    <row r="189" spans="1:39" ht="13.8">
      <c r="A189" s="16">
        <v>45962</v>
      </c>
      <c r="B189" s="53">
        <v>35.906199999999998</v>
      </c>
      <c r="C189" s="53">
        <v>36.276600000000002</v>
      </c>
      <c r="D189" s="53">
        <v>39.860500000000002</v>
      </c>
      <c r="E189" s="53">
        <v>36.171799999999998</v>
      </c>
      <c r="F189" s="53">
        <v>36.739100000000001</v>
      </c>
      <c r="G189" s="53">
        <v>23.256699999999999</v>
      </c>
      <c r="H189" s="53">
        <v>41.813699999999997</v>
      </c>
      <c r="I189" s="53">
        <v>36.2744</v>
      </c>
      <c r="J189" s="53">
        <v>39.810400000000001</v>
      </c>
      <c r="K189" s="53">
        <v>36.171799999999998</v>
      </c>
      <c r="L189" s="53">
        <v>36.739100000000001</v>
      </c>
      <c r="M189" s="53">
        <v>23.256699999999999</v>
      </c>
      <c r="N189" s="53">
        <v>41.813699999999997</v>
      </c>
      <c r="O189" s="53">
        <v>46.119500000000002</v>
      </c>
      <c r="P189" s="53">
        <v>46.119500000000002</v>
      </c>
      <c r="Q189" s="53" t="s">
        <v>268</v>
      </c>
      <c r="R189" s="53" t="s">
        <v>268</v>
      </c>
      <c r="S189" s="53" t="s">
        <v>268</v>
      </c>
      <c r="T189" s="53" t="s">
        <v>268</v>
      </c>
      <c r="U189" s="53">
        <v>7.6079999999999997</v>
      </c>
      <c r="V189" s="53">
        <v>0</v>
      </c>
      <c r="W189" s="53">
        <v>7.6079999999999997</v>
      </c>
      <c r="X189" s="53">
        <v>0</v>
      </c>
      <c r="Y189" s="53">
        <v>0</v>
      </c>
      <c r="Z189" s="53">
        <v>7.6079999999999997</v>
      </c>
      <c r="AA189" s="53">
        <v>7.6079999999999997</v>
      </c>
      <c r="AB189" s="53">
        <v>0</v>
      </c>
      <c r="AC189" s="53">
        <v>7.6079999999999997</v>
      </c>
      <c r="AD189" s="53">
        <v>0</v>
      </c>
      <c r="AE189" s="53">
        <v>0</v>
      </c>
      <c r="AF189" s="53">
        <v>7.6079999999999997</v>
      </c>
      <c r="AG189" s="53">
        <v>0</v>
      </c>
      <c r="AH189" s="53">
        <v>0</v>
      </c>
      <c r="AI189" s="53" t="s">
        <v>268</v>
      </c>
      <c r="AJ189" s="53" t="s">
        <v>268</v>
      </c>
      <c r="AK189" s="53" t="s">
        <v>268</v>
      </c>
      <c r="AL189" s="53" t="s">
        <v>268</v>
      </c>
      <c r="AM189" s="53">
        <v>19.931899999999999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hidden="1" outlineLevel="1" collapsed="1">
      <c r="A169" s="16">
        <v>45352</v>
      </c>
      <c r="B169" s="53">
        <v>9.4959000000000007</v>
      </c>
      <c r="C169" s="53">
        <v>5.1493000000000002</v>
      </c>
      <c r="D169" s="53">
        <v>9.7703000000000007</v>
      </c>
      <c r="E169" s="53">
        <v>7.9474</v>
      </c>
      <c r="F169" s="53">
        <v>0</v>
      </c>
      <c r="G169" s="53">
        <v>10.2355</v>
      </c>
      <c r="H169" s="53">
        <v>5.1680999999999999</v>
      </c>
      <c r="I169" s="53">
        <v>10.5762</v>
      </c>
      <c r="J169" s="53">
        <v>9.6983999999999995</v>
      </c>
      <c r="K169" s="53">
        <v>0</v>
      </c>
      <c r="L169" s="53">
        <v>0.378</v>
      </c>
      <c r="M169" s="53">
        <v>0.01</v>
      </c>
      <c r="N169" s="53">
        <v>0.36680000000000001</v>
      </c>
      <c r="O169" s="53">
        <v>1.6006</v>
      </c>
      <c r="P169" s="53">
        <v>0</v>
      </c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 hidden="1" outlineLevel="1" collapsed="1">
      <c r="A170" s="16">
        <v>45383</v>
      </c>
      <c r="B170" s="53">
        <v>9.4748000000000001</v>
      </c>
      <c r="C170" s="53">
        <v>4.7194000000000003</v>
      </c>
      <c r="D170" s="53">
        <v>9.7187999999999999</v>
      </c>
      <c r="E170" s="53">
        <v>8.2626000000000008</v>
      </c>
      <c r="F170" s="53">
        <v>0</v>
      </c>
      <c r="G170" s="53">
        <v>10.1313</v>
      </c>
      <c r="H170" s="53">
        <v>4.7720000000000002</v>
      </c>
      <c r="I170" s="53">
        <v>10.4237</v>
      </c>
      <c r="J170" s="53">
        <v>8.2626000000000008</v>
      </c>
      <c r="K170" s="53">
        <v>0</v>
      </c>
      <c r="L170" s="53">
        <v>0.27160000000000001</v>
      </c>
      <c r="M170" s="53">
        <v>1.41E-2</v>
      </c>
      <c r="N170" s="53">
        <v>0.2737</v>
      </c>
      <c r="O170" s="53">
        <v>0</v>
      </c>
      <c r="P170" s="53">
        <v>0</v>
      </c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 hidden="1" outlineLevel="1" collapsed="1">
      <c r="A171" s="16">
        <v>45413</v>
      </c>
      <c r="B171" s="53">
        <v>8.5425000000000004</v>
      </c>
      <c r="C171" s="53">
        <v>4.6959</v>
      </c>
      <c r="D171" s="53">
        <v>9.2690999999999999</v>
      </c>
      <c r="E171" s="53">
        <v>2.4832000000000001</v>
      </c>
      <c r="F171" s="53">
        <v>0</v>
      </c>
      <c r="G171" s="53">
        <v>9.3339999999999996</v>
      </c>
      <c r="H171" s="53">
        <v>4.7153</v>
      </c>
      <c r="I171" s="53">
        <v>9.6461000000000006</v>
      </c>
      <c r="J171" s="53">
        <v>8.8351000000000006</v>
      </c>
      <c r="K171" s="53">
        <v>0</v>
      </c>
      <c r="L171" s="53">
        <v>1.6926000000000001</v>
      </c>
      <c r="M171" s="53">
        <v>0.01</v>
      </c>
      <c r="N171" s="53">
        <v>0.82520000000000004</v>
      </c>
      <c r="O171" s="53">
        <v>2.19</v>
      </c>
      <c r="P171" s="53">
        <v>0</v>
      </c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 hidden="1" outlineLevel="1" collapsed="1">
      <c r="A172" s="16">
        <v>45444</v>
      </c>
      <c r="B172" s="53">
        <v>8.4473000000000003</v>
      </c>
      <c r="C172" s="53">
        <v>5.1311</v>
      </c>
      <c r="D172" s="53">
        <v>8.6182999999999996</v>
      </c>
      <c r="E172" s="53">
        <v>8.5792999999999999</v>
      </c>
      <c r="F172" s="53">
        <v>0</v>
      </c>
      <c r="G172" s="53">
        <v>9.2652999999999999</v>
      </c>
      <c r="H172" s="53">
        <v>5.1760999999999999</v>
      </c>
      <c r="I172" s="53">
        <v>9.5017999999999994</v>
      </c>
      <c r="J172" s="53">
        <v>8.5792999999999999</v>
      </c>
      <c r="K172" s="53">
        <v>0</v>
      </c>
      <c r="L172" s="53">
        <v>1.8319000000000001</v>
      </c>
      <c r="M172" s="53">
        <v>0.01</v>
      </c>
      <c r="N172" s="53">
        <v>1.839</v>
      </c>
      <c r="O172" s="53">
        <v>0</v>
      </c>
      <c r="P172" s="53">
        <v>0</v>
      </c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 hidden="1" outlineLevel="1" collapsed="1">
      <c r="A173" s="16">
        <v>45474</v>
      </c>
      <c r="B173" s="53">
        <v>8.9636999999999993</v>
      </c>
      <c r="C173" s="53">
        <v>4.9978999999999996</v>
      </c>
      <c r="D173" s="53">
        <v>9.1707999999999998</v>
      </c>
      <c r="E173" s="53">
        <v>10.9847</v>
      </c>
      <c r="F173" s="53">
        <v>0</v>
      </c>
      <c r="G173" s="53">
        <v>9.1707000000000001</v>
      </c>
      <c r="H173" s="53">
        <v>5.0362</v>
      </c>
      <c r="I173" s="53">
        <v>9.3910999999999998</v>
      </c>
      <c r="J173" s="53">
        <v>10.9847</v>
      </c>
      <c r="K173" s="53">
        <v>0</v>
      </c>
      <c r="L173" s="53">
        <v>0.54869999999999997</v>
      </c>
      <c r="M173" s="53">
        <v>0.01</v>
      </c>
      <c r="N173" s="53">
        <v>0.5575</v>
      </c>
      <c r="O173" s="53">
        <v>0</v>
      </c>
      <c r="P173" s="53">
        <v>0</v>
      </c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 hidden="1" outlineLevel="1" collapsed="1">
      <c r="A174" s="16">
        <v>45505</v>
      </c>
      <c r="B174" s="53">
        <v>9.1708999999999996</v>
      </c>
      <c r="C174" s="53">
        <v>4.5491999999999999</v>
      </c>
      <c r="D174" s="53">
        <v>9.3408999999999995</v>
      </c>
      <c r="E174" s="53">
        <v>7.4619999999999997</v>
      </c>
      <c r="F174" s="53">
        <v>10.5</v>
      </c>
      <c r="G174" s="53">
        <v>9.4489000000000001</v>
      </c>
      <c r="H174" s="53">
        <v>4.7358000000000002</v>
      </c>
      <c r="I174" s="53">
        <v>9.625</v>
      </c>
      <c r="J174" s="53">
        <v>7.4619999999999997</v>
      </c>
      <c r="K174" s="53">
        <v>10.5</v>
      </c>
      <c r="L174" s="53">
        <v>0.61370000000000002</v>
      </c>
      <c r="M174" s="53">
        <v>0.4365</v>
      </c>
      <c r="N174" s="53">
        <v>0.62380000000000002</v>
      </c>
      <c r="O174" s="53">
        <v>0</v>
      </c>
      <c r="P174" s="53">
        <v>0</v>
      </c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 hidden="1" outlineLevel="1" collapsed="1">
      <c r="A175" s="16">
        <v>45536</v>
      </c>
      <c r="B175" s="53">
        <v>9.3230000000000004</v>
      </c>
      <c r="C175" s="53">
        <v>4.9276999999999997</v>
      </c>
      <c r="D175" s="53">
        <v>9.5340000000000007</v>
      </c>
      <c r="E175" s="53">
        <v>5.1666999999999996</v>
      </c>
      <c r="F175" s="53">
        <v>0</v>
      </c>
      <c r="G175" s="53">
        <v>9.5028000000000006</v>
      </c>
      <c r="H175" s="53">
        <v>4.9581999999999997</v>
      </c>
      <c r="I175" s="53">
        <v>9.7242999999999995</v>
      </c>
      <c r="J175" s="53">
        <v>5.1666999999999996</v>
      </c>
      <c r="K175" s="53">
        <v>0</v>
      </c>
      <c r="L175" s="53">
        <v>0.62070000000000003</v>
      </c>
      <c r="M175" s="53">
        <v>0.01</v>
      </c>
      <c r="N175" s="53">
        <v>0.62929999999999997</v>
      </c>
      <c r="O175" s="53">
        <v>0</v>
      </c>
      <c r="P175" s="53">
        <v>0</v>
      </c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 hidden="1" outlineLevel="1" collapsed="1">
      <c r="A176" s="16">
        <v>45566</v>
      </c>
      <c r="B176" s="53">
        <v>9.0725999999999996</v>
      </c>
      <c r="C176" s="53">
        <v>4.9474999999999998</v>
      </c>
      <c r="D176" s="53">
        <v>9.2552000000000003</v>
      </c>
      <c r="E176" s="53">
        <v>0</v>
      </c>
      <c r="F176" s="53">
        <v>12</v>
      </c>
      <c r="G176" s="53">
        <v>9.3920999999999992</v>
      </c>
      <c r="H176" s="53">
        <v>4.9844999999999997</v>
      </c>
      <c r="I176" s="53">
        <v>9.5936000000000003</v>
      </c>
      <c r="J176" s="53">
        <v>0</v>
      </c>
      <c r="K176" s="53">
        <v>12</v>
      </c>
      <c r="L176" s="53">
        <v>0.84179999999999999</v>
      </c>
      <c r="M176" s="53">
        <v>0.01</v>
      </c>
      <c r="N176" s="53">
        <v>0.84889999999999999</v>
      </c>
      <c r="O176" s="53">
        <v>0</v>
      </c>
      <c r="P176" s="53">
        <v>0</v>
      </c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 collapsed="1">
      <c r="A177" s="16">
        <v>45597</v>
      </c>
      <c r="B177" s="53">
        <v>9.2070000000000007</v>
      </c>
      <c r="C177" s="53">
        <v>4.5556000000000001</v>
      </c>
      <c r="D177" s="53">
        <v>9.3201000000000001</v>
      </c>
      <c r="E177" s="53">
        <v>1.7267999999999999</v>
      </c>
      <c r="F177" s="53">
        <v>0</v>
      </c>
      <c r="G177" s="53">
        <v>9.3893000000000004</v>
      </c>
      <c r="H177" s="53">
        <v>4.5834999999999999</v>
      </c>
      <c r="I177" s="53">
        <v>9.5058000000000007</v>
      </c>
      <c r="J177" s="53">
        <v>5.1875</v>
      </c>
      <c r="K177" s="53">
        <v>0</v>
      </c>
      <c r="L177" s="53">
        <v>0.73799999999999999</v>
      </c>
      <c r="M177" s="53">
        <v>0.01</v>
      </c>
      <c r="N177" s="53">
        <v>0.73080000000000001</v>
      </c>
      <c r="O177" s="53">
        <v>1.7</v>
      </c>
      <c r="P177" s="53">
        <v>0</v>
      </c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>
      <c r="A178" s="16">
        <v>45627</v>
      </c>
      <c r="B178" s="53">
        <v>8.9427000000000003</v>
      </c>
      <c r="C178" s="53">
        <v>4.9146999999999998</v>
      </c>
      <c r="D178" s="53">
        <v>9.1852999999999998</v>
      </c>
      <c r="E178" s="53">
        <v>1.9374</v>
      </c>
      <c r="F178" s="53">
        <v>0</v>
      </c>
      <c r="G178" s="53">
        <v>9.2509999999999994</v>
      </c>
      <c r="H178" s="53">
        <v>4.9226999999999999</v>
      </c>
      <c r="I178" s="53">
        <v>9.52</v>
      </c>
      <c r="J178" s="53">
        <v>9.2035</v>
      </c>
      <c r="K178" s="53">
        <v>0</v>
      </c>
      <c r="L178" s="53">
        <v>0.72430000000000005</v>
      </c>
      <c r="M178" s="53">
        <v>1.01E-2</v>
      </c>
      <c r="N178" s="53">
        <v>0.72870000000000001</v>
      </c>
      <c r="O178" s="53">
        <v>0.15</v>
      </c>
      <c r="P178" s="53">
        <v>0</v>
      </c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3">
        <v>9.2333999999999996</v>
      </c>
      <c r="C179" s="53">
        <v>4.4619999999999997</v>
      </c>
      <c r="D179" s="53">
        <v>9.5046999999999997</v>
      </c>
      <c r="E179" s="53">
        <v>9.0190999999999999</v>
      </c>
      <c r="F179" s="53">
        <v>12.3</v>
      </c>
      <c r="G179" s="53">
        <v>9.5103000000000009</v>
      </c>
      <c r="H179" s="53">
        <v>4.5046999999999997</v>
      </c>
      <c r="I179" s="53">
        <v>9.7981999999999996</v>
      </c>
      <c r="J179" s="53">
        <v>11.4963</v>
      </c>
      <c r="K179" s="53">
        <v>12.3</v>
      </c>
      <c r="L179" s="53">
        <v>0.63190000000000002</v>
      </c>
      <c r="M179" s="53">
        <v>0.01</v>
      </c>
      <c r="N179" s="53">
        <v>0.64890000000000003</v>
      </c>
      <c r="O179" s="53">
        <v>0.15</v>
      </c>
      <c r="P179" s="53">
        <v>0</v>
      </c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3">
        <v>9.3740000000000006</v>
      </c>
      <c r="C180" s="53">
        <v>4.4290000000000003</v>
      </c>
      <c r="D180" s="53">
        <v>9.7036999999999995</v>
      </c>
      <c r="E180" s="53">
        <v>3.7480000000000002</v>
      </c>
      <c r="F180" s="53">
        <v>0</v>
      </c>
      <c r="G180" s="53">
        <v>9.6389999999999993</v>
      </c>
      <c r="H180" s="53">
        <v>4.4485000000000001</v>
      </c>
      <c r="I180" s="53">
        <v>9.9846000000000004</v>
      </c>
      <c r="J180" s="53">
        <v>5.8903999999999996</v>
      </c>
      <c r="K180" s="53">
        <v>0</v>
      </c>
      <c r="L180" s="53">
        <v>0.38729999999999998</v>
      </c>
      <c r="M180" s="53">
        <v>0.01</v>
      </c>
      <c r="N180" s="53">
        <v>0.39539999999999997</v>
      </c>
      <c r="O180" s="53">
        <v>0.25</v>
      </c>
      <c r="P180" s="53">
        <v>0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3">
        <v>9.0571999999999999</v>
      </c>
      <c r="C181" s="53">
        <v>4.8747999999999996</v>
      </c>
      <c r="D181" s="53">
        <v>9.4586000000000006</v>
      </c>
      <c r="E181" s="53">
        <v>7.5754999999999999</v>
      </c>
      <c r="F181" s="53">
        <v>0.1</v>
      </c>
      <c r="G181" s="53">
        <v>9.6196000000000002</v>
      </c>
      <c r="H181" s="53">
        <v>4.9053000000000004</v>
      </c>
      <c r="I181" s="53">
        <v>10.0906</v>
      </c>
      <c r="J181" s="53">
        <v>9.1958000000000002</v>
      </c>
      <c r="K181" s="53">
        <v>0.1</v>
      </c>
      <c r="L181" s="53">
        <v>0.91810000000000003</v>
      </c>
      <c r="M181" s="53">
        <v>0.01</v>
      </c>
      <c r="N181" s="53">
        <v>0.92789999999999995</v>
      </c>
      <c r="O181" s="53">
        <v>0.82440000000000002</v>
      </c>
      <c r="P181" s="53">
        <v>0</v>
      </c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ht="13.8">
      <c r="A182" s="16">
        <v>45748</v>
      </c>
      <c r="B182" s="53">
        <v>10.1343</v>
      </c>
      <c r="C182" s="53">
        <v>4.7404000000000002</v>
      </c>
      <c r="D182" s="53">
        <v>10.566000000000001</v>
      </c>
      <c r="E182" s="53">
        <v>1.6997</v>
      </c>
      <c r="F182" s="53">
        <v>0</v>
      </c>
      <c r="G182" s="53">
        <v>10.4232</v>
      </c>
      <c r="H182" s="53">
        <v>4.7671999999999999</v>
      </c>
      <c r="I182" s="53">
        <v>10.814399999999999</v>
      </c>
      <c r="J182" s="53">
        <v>12.9284</v>
      </c>
      <c r="K182" s="53">
        <v>0</v>
      </c>
      <c r="L182" s="53">
        <v>0.69969999999999999</v>
      </c>
      <c r="M182" s="53">
        <v>1.67E-2</v>
      </c>
      <c r="N182" s="53">
        <v>0.44850000000000001</v>
      </c>
      <c r="O182" s="53">
        <v>1.5255000000000001</v>
      </c>
      <c r="P182" s="53">
        <v>0</v>
      </c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ht="13.8">
      <c r="A183" s="16">
        <v>45778</v>
      </c>
      <c r="B183" s="53">
        <v>9.7551000000000005</v>
      </c>
      <c r="C183" s="53">
        <v>4.5971000000000002</v>
      </c>
      <c r="D183" s="53">
        <v>9.9905000000000008</v>
      </c>
      <c r="E183" s="53">
        <v>11.2958</v>
      </c>
      <c r="F183" s="53">
        <v>14</v>
      </c>
      <c r="G183" s="53">
        <v>10.6858</v>
      </c>
      <c r="H183" s="53">
        <v>4.6413000000000002</v>
      </c>
      <c r="I183" s="53">
        <v>10.994199999999999</v>
      </c>
      <c r="J183" s="53">
        <v>11.2958</v>
      </c>
      <c r="K183" s="53">
        <v>14</v>
      </c>
      <c r="L183" s="53">
        <v>1.7605999999999999</v>
      </c>
      <c r="M183" s="53">
        <v>0.01</v>
      </c>
      <c r="N183" s="53">
        <v>1.7677</v>
      </c>
      <c r="O183" s="53">
        <v>0</v>
      </c>
      <c r="P183" s="53">
        <v>0</v>
      </c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ht="13.8">
      <c r="A184" s="16">
        <v>45809</v>
      </c>
      <c r="B184" s="53">
        <v>10.2075</v>
      </c>
      <c r="C184" s="53">
        <v>4.1599000000000004</v>
      </c>
      <c r="D184" s="53">
        <v>10.4695</v>
      </c>
      <c r="E184" s="53">
        <v>7.7138999999999998</v>
      </c>
      <c r="F184" s="53">
        <v>0</v>
      </c>
      <c r="G184" s="53">
        <v>10.769600000000001</v>
      </c>
      <c r="H184" s="53">
        <v>4.2173999999999996</v>
      </c>
      <c r="I184" s="53">
        <v>11.0679</v>
      </c>
      <c r="J184" s="53">
        <v>7.7138999999999998</v>
      </c>
      <c r="K184" s="53">
        <v>0</v>
      </c>
      <c r="L184" s="53">
        <v>1.2986</v>
      </c>
      <c r="M184" s="53">
        <v>0.01</v>
      </c>
      <c r="N184" s="53">
        <v>1.3109999999999999</v>
      </c>
      <c r="O184" s="53">
        <v>0</v>
      </c>
      <c r="P184" s="53">
        <v>0</v>
      </c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ht="13.8">
      <c r="A185" s="16">
        <v>45839</v>
      </c>
      <c r="B185" s="53">
        <v>10.58</v>
      </c>
      <c r="C185" s="53">
        <v>4.4330999999999996</v>
      </c>
      <c r="D185" s="53">
        <v>10.795199999999999</v>
      </c>
      <c r="E185" s="53">
        <v>7.4378000000000002</v>
      </c>
      <c r="F185" s="53">
        <v>0</v>
      </c>
      <c r="G185" s="53">
        <v>10.9011</v>
      </c>
      <c r="H185" s="53">
        <v>4.4748999999999999</v>
      </c>
      <c r="I185" s="53">
        <v>11.1119</v>
      </c>
      <c r="J185" s="53">
        <v>12.1167</v>
      </c>
      <c r="K185" s="53">
        <v>0</v>
      </c>
      <c r="L185" s="53">
        <v>0.58950000000000002</v>
      </c>
      <c r="M185" s="53">
        <v>0.01</v>
      </c>
      <c r="N185" s="53">
        <v>0.61860000000000004</v>
      </c>
      <c r="O185" s="53">
        <v>0.2</v>
      </c>
      <c r="P185" s="53">
        <v>0</v>
      </c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ht="13.8">
      <c r="A186" s="16">
        <v>45870</v>
      </c>
      <c r="B186" s="53">
        <v>10.7125</v>
      </c>
      <c r="C186" s="53">
        <v>4.4099000000000004</v>
      </c>
      <c r="D186" s="53">
        <v>10.893800000000001</v>
      </c>
      <c r="E186" s="53">
        <v>9.8897999999999993</v>
      </c>
      <c r="F186" s="53">
        <v>0.14530000000000001</v>
      </c>
      <c r="G186" s="53">
        <v>10.9278</v>
      </c>
      <c r="H186" s="53">
        <v>4.5106999999999999</v>
      </c>
      <c r="I186" s="53">
        <v>11.1122</v>
      </c>
      <c r="J186" s="53">
        <v>9.8897999999999993</v>
      </c>
      <c r="K186" s="53">
        <v>0.14530000000000001</v>
      </c>
      <c r="L186" s="53">
        <v>0.59130000000000005</v>
      </c>
      <c r="M186" s="53">
        <v>0.01</v>
      </c>
      <c r="N186" s="53">
        <v>0.6089</v>
      </c>
      <c r="O186" s="53">
        <v>0</v>
      </c>
      <c r="P186" s="53">
        <v>0</v>
      </c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ht="13.8">
      <c r="A187" s="16">
        <v>45901</v>
      </c>
      <c r="B187" s="53">
        <v>10.571199999999999</v>
      </c>
      <c r="C187" s="53">
        <v>5.4873000000000003</v>
      </c>
      <c r="D187" s="53">
        <v>10.799899999999999</v>
      </c>
      <c r="E187" s="53">
        <v>5.2948000000000004</v>
      </c>
      <c r="F187" s="53">
        <v>0.15490000000000001</v>
      </c>
      <c r="G187" s="53">
        <v>10.839499999999999</v>
      </c>
      <c r="H187" s="53">
        <v>5.5282</v>
      </c>
      <c r="I187" s="53">
        <v>11.081300000000001</v>
      </c>
      <c r="J187" s="53">
        <v>7.9508999999999999</v>
      </c>
      <c r="K187" s="53">
        <v>0.15490000000000001</v>
      </c>
      <c r="L187" s="53">
        <v>0.75839999999999996</v>
      </c>
      <c r="M187" s="53">
        <v>0.01</v>
      </c>
      <c r="N187" s="53">
        <v>0.76639999999999997</v>
      </c>
      <c r="O187" s="53">
        <v>0.5</v>
      </c>
      <c r="P187" s="53">
        <v>0</v>
      </c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ht="13.8">
      <c r="A188" s="16">
        <v>45931</v>
      </c>
      <c r="B188" s="53">
        <v>10.308400000000001</v>
      </c>
      <c r="C188" s="53">
        <v>4.9819000000000004</v>
      </c>
      <c r="D188" s="53">
        <v>10.678000000000001</v>
      </c>
      <c r="E188" s="53">
        <v>1.3003</v>
      </c>
      <c r="F188" s="53">
        <v>0.13059999999999999</v>
      </c>
      <c r="G188" s="53">
        <v>10.6808</v>
      </c>
      <c r="H188" s="53">
        <v>5.0437000000000003</v>
      </c>
      <c r="I188" s="53">
        <v>11.0608</v>
      </c>
      <c r="J188" s="53">
        <v>9.3780000000000001</v>
      </c>
      <c r="K188" s="53">
        <v>0.13059999999999999</v>
      </c>
      <c r="L188" s="53">
        <v>0.77259999999999995</v>
      </c>
      <c r="M188" s="53">
        <v>0.01</v>
      </c>
      <c r="N188" s="53">
        <v>0.75800000000000001</v>
      </c>
      <c r="O188" s="53">
        <v>1.25</v>
      </c>
      <c r="P188" s="53">
        <v>0</v>
      </c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ht="13.8">
      <c r="A189" s="16">
        <v>45962</v>
      </c>
      <c r="B189" s="53">
        <v>9.9364000000000008</v>
      </c>
      <c r="C189" s="53">
        <v>5.3086000000000002</v>
      </c>
      <c r="D189" s="53">
        <v>10.3362</v>
      </c>
      <c r="E189" s="53">
        <v>8.8716000000000008</v>
      </c>
      <c r="F189" s="53">
        <v>0.1298</v>
      </c>
      <c r="G189" s="53">
        <v>10.341699999999999</v>
      </c>
      <c r="H189" s="53">
        <v>5.3456000000000001</v>
      </c>
      <c r="I189" s="53">
        <v>10.7866</v>
      </c>
      <c r="J189" s="53">
        <v>8.8716000000000008</v>
      </c>
      <c r="K189" s="53">
        <v>0.1298</v>
      </c>
      <c r="L189" s="53">
        <v>0.55330000000000001</v>
      </c>
      <c r="M189" s="53">
        <v>1.46E-2</v>
      </c>
      <c r="N189" s="53">
        <v>0.55840000000000001</v>
      </c>
      <c r="O189" s="53">
        <v>0</v>
      </c>
      <c r="P189" s="53">
        <v>0</v>
      </c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hidden="1" outlineLevel="1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 hidden="1" outlineLevel="1" collapsed="1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 hidden="1" outlineLevel="1" collapsed="1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 hidden="1" outlineLevel="1" collapsed="1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 hidden="1" outlineLevel="1" collapsed="1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 hidden="1" outlineLevel="1" collapsed="1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 hidden="1" outlineLevel="1" collapsed="1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 hidden="1" outlineLevel="1" collapsed="1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 hidden="1" outlineLevel="1" collapsed="1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 hidden="1" outlineLevel="1" collapsed="1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 hidden="1" outlineLevel="1" collapsed="1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 hidden="1" outlineLevel="1" collapsed="1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 hidden="1" outlineLevel="1" collapsed="1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  <row r="169" spans="1:16" ht="13.8" hidden="1" outlineLevel="1" collapsed="1">
      <c r="A169" s="16">
        <v>45352</v>
      </c>
      <c r="B169" s="53">
        <v>8.9745000000000008</v>
      </c>
      <c r="C169" s="53">
        <v>3.6135000000000002</v>
      </c>
      <c r="D169" s="53">
        <v>9.5528999999999993</v>
      </c>
      <c r="E169" s="53">
        <v>11.588699999999999</v>
      </c>
      <c r="F169" s="53">
        <v>13.8386</v>
      </c>
      <c r="G169" s="53">
        <v>11.4001</v>
      </c>
      <c r="H169" s="53">
        <v>4.5472999999999999</v>
      </c>
      <c r="I169" s="53">
        <v>12.2128</v>
      </c>
      <c r="J169" s="53">
        <v>14.100199999999999</v>
      </c>
      <c r="K169" s="53">
        <v>16.2437</v>
      </c>
      <c r="L169" s="53">
        <v>0.96450000000000002</v>
      </c>
      <c r="M169" s="53">
        <v>1.1900000000000001E-2</v>
      </c>
      <c r="N169" s="53">
        <v>1.0309999999999999</v>
      </c>
      <c r="O169" s="53">
        <v>1.8474999999999999</v>
      </c>
      <c r="P169" s="53">
        <v>2.4380999999999999</v>
      </c>
    </row>
    <row r="170" spans="1:16" ht="13.8" hidden="1" outlineLevel="1" collapsed="1">
      <c r="A170" s="16">
        <v>45383</v>
      </c>
      <c r="B170" s="53">
        <v>8.56</v>
      </c>
      <c r="C170" s="53">
        <v>3.6046</v>
      </c>
      <c r="D170" s="53">
        <v>9.2423999999999999</v>
      </c>
      <c r="E170" s="53">
        <v>8.9468999999999994</v>
      </c>
      <c r="F170" s="53">
        <v>14.4781</v>
      </c>
      <c r="G170" s="53">
        <v>11.240600000000001</v>
      </c>
      <c r="H170" s="53">
        <v>4.5449999999999999</v>
      </c>
      <c r="I170" s="53">
        <v>12.1691</v>
      </c>
      <c r="J170" s="53">
        <v>12.659000000000001</v>
      </c>
      <c r="K170" s="53">
        <v>14.6633</v>
      </c>
      <c r="L170" s="53">
        <v>1.0339</v>
      </c>
      <c r="M170" s="53">
        <v>1.3599999999999999E-2</v>
      </c>
      <c r="N170" s="53">
        <v>1.1215999999999999</v>
      </c>
      <c r="O170" s="53">
        <v>1.2805</v>
      </c>
      <c r="P170" s="53">
        <v>3.5482999999999998</v>
      </c>
    </row>
    <row r="171" spans="1:16" ht="13.8" hidden="1" outlineLevel="1" collapsed="1">
      <c r="A171" s="16">
        <v>45413</v>
      </c>
      <c r="B171" s="53">
        <v>8.5992999999999995</v>
      </c>
      <c r="C171" s="53">
        <v>3.4253999999999998</v>
      </c>
      <c r="D171" s="53">
        <v>9.2120999999999995</v>
      </c>
      <c r="E171" s="53">
        <v>10.1402</v>
      </c>
      <c r="F171" s="53">
        <v>13.922599999999999</v>
      </c>
      <c r="G171" s="53">
        <v>10.9068</v>
      </c>
      <c r="H171" s="53">
        <v>4.6417999999999999</v>
      </c>
      <c r="I171" s="53">
        <v>11.7454</v>
      </c>
      <c r="J171" s="53">
        <v>11.789</v>
      </c>
      <c r="K171" s="53">
        <v>14.7348</v>
      </c>
      <c r="L171" s="53">
        <v>0.98140000000000005</v>
      </c>
      <c r="M171" s="53">
        <v>1.26E-2</v>
      </c>
      <c r="N171" s="53">
        <v>1.1368</v>
      </c>
      <c r="O171" s="53">
        <v>1.1628000000000001</v>
      </c>
      <c r="P171" s="53">
        <v>3.0941999999999998</v>
      </c>
    </row>
    <row r="172" spans="1:16" ht="13.8" hidden="1" outlineLevel="1" collapsed="1">
      <c r="A172" s="16">
        <v>45444</v>
      </c>
      <c r="B172" s="53">
        <v>8.3485999999999994</v>
      </c>
      <c r="C172" s="53">
        <v>3.3645999999999998</v>
      </c>
      <c r="D172" s="53">
        <v>9.0124999999999993</v>
      </c>
      <c r="E172" s="53">
        <v>9.3462999999999994</v>
      </c>
      <c r="F172" s="53">
        <v>12.8292</v>
      </c>
      <c r="G172" s="53">
        <v>10.597799999999999</v>
      </c>
      <c r="H172" s="53">
        <v>4.6536</v>
      </c>
      <c r="I172" s="53">
        <v>11.379200000000001</v>
      </c>
      <c r="J172" s="53">
        <v>11.5404</v>
      </c>
      <c r="K172" s="53">
        <v>13.955399999999999</v>
      </c>
      <c r="L172" s="53">
        <v>1.0001</v>
      </c>
      <c r="M172" s="53">
        <v>1.29E-2</v>
      </c>
      <c r="N172" s="53">
        <v>1.0949</v>
      </c>
      <c r="O172" s="53">
        <v>1.5943000000000001</v>
      </c>
      <c r="P172" s="53">
        <v>2.3715999999999999</v>
      </c>
    </row>
    <row r="173" spans="1:16" ht="13.8" hidden="1" outlineLevel="1" collapsed="1">
      <c r="A173" s="16">
        <v>45474</v>
      </c>
      <c r="B173" s="53">
        <v>7.7826000000000004</v>
      </c>
      <c r="C173" s="53">
        <v>3.4422000000000001</v>
      </c>
      <c r="D173" s="53">
        <v>8.1959</v>
      </c>
      <c r="E173" s="53">
        <v>9.4060000000000006</v>
      </c>
      <c r="F173" s="53">
        <v>13.250500000000001</v>
      </c>
      <c r="G173" s="53">
        <v>10.196099999999999</v>
      </c>
      <c r="H173" s="53">
        <v>4.6567999999999996</v>
      </c>
      <c r="I173" s="53">
        <v>10.8102</v>
      </c>
      <c r="J173" s="53">
        <v>11.448700000000001</v>
      </c>
      <c r="K173" s="53">
        <v>14.029</v>
      </c>
      <c r="L173" s="53">
        <v>1.0518000000000001</v>
      </c>
      <c r="M173" s="53">
        <v>0.44350000000000001</v>
      </c>
      <c r="N173" s="53">
        <v>1.1462000000000001</v>
      </c>
      <c r="O173" s="53">
        <v>1.0903</v>
      </c>
      <c r="P173" s="53">
        <v>2.4956</v>
      </c>
    </row>
    <row r="174" spans="1:16" ht="13.8" hidden="1" outlineLevel="1" collapsed="1">
      <c r="A174" s="16">
        <v>45505</v>
      </c>
      <c r="B174" s="53">
        <v>8.2050999999999998</v>
      </c>
      <c r="C174" s="53">
        <v>3.4750000000000001</v>
      </c>
      <c r="D174" s="53">
        <v>8.6430000000000007</v>
      </c>
      <c r="E174" s="53">
        <v>9.9688999999999997</v>
      </c>
      <c r="F174" s="53">
        <v>8.8588000000000005</v>
      </c>
      <c r="G174" s="53">
        <v>10.394399999999999</v>
      </c>
      <c r="H174" s="53">
        <v>4.6532999999999998</v>
      </c>
      <c r="I174" s="53">
        <v>11.036799999999999</v>
      </c>
      <c r="J174" s="53">
        <v>11.5985</v>
      </c>
      <c r="K174" s="53">
        <v>14.3269</v>
      </c>
      <c r="L174" s="53">
        <v>1.0865</v>
      </c>
      <c r="M174" s="53">
        <v>1.3299999999999999E-2</v>
      </c>
      <c r="N174" s="53">
        <v>1.2262999999999999</v>
      </c>
      <c r="O174" s="53">
        <v>1.3348</v>
      </c>
      <c r="P174" s="53">
        <v>1.9164000000000001</v>
      </c>
    </row>
    <row r="175" spans="1:16" ht="13.8" hidden="1" outlineLevel="1" collapsed="1">
      <c r="A175" s="16">
        <v>45536</v>
      </c>
      <c r="B175" s="53">
        <v>8.0327999999999999</v>
      </c>
      <c r="C175" s="53">
        <v>3.492</v>
      </c>
      <c r="D175" s="53">
        <v>8.5115999999999996</v>
      </c>
      <c r="E175" s="53">
        <v>9.6931999999999992</v>
      </c>
      <c r="F175" s="53">
        <v>12.7049</v>
      </c>
      <c r="G175" s="53">
        <v>10.6685</v>
      </c>
      <c r="H175" s="53">
        <v>4.6756000000000002</v>
      </c>
      <c r="I175" s="53">
        <v>11.61</v>
      </c>
      <c r="J175" s="53">
        <v>11.531599999999999</v>
      </c>
      <c r="K175" s="53">
        <v>13.212999999999999</v>
      </c>
      <c r="L175" s="53">
        <v>1.0359</v>
      </c>
      <c r="M175" s="53">
        <v>1.3599999999999999E-2</v>
      </c>
      <c r="N175" s="53">
        <v>1.1715</v>
      </c>
      <c r="O175" s="53">
        <v>1.2287999999999999</v>
      </c>
      <c r="P175" s="53">
        <v>2.0318000000000001</v>
      </c>
    </row>
    <row r="176" spans="1:16" ht="13.8" hidden="1" outlineLevel="1" collapsed="1">
      <c r="A176" s="16">
        <v>45566</v>
      </c>
      <c r="B176" s="53">
        <v>7.7869999999999999</v>
      </c>
      <c r="C176" s="53">
        <v>3.3668</v>
      </c>
      <c r="D176" s="53">
        <v>8.3301999999999996</v>
      </c>
      <c r="E176" s="53">
        <v>9.3362999999999996</v>
      </c>
      <c r="F176" s="53">
        <v>7.1292999999999997</v>
      </c>
      <c r="G176" s="53">
        <v>10.6142</v>
      </c>
      <c r="H176" s="53">
        <v>4.7229999999999999</v>
      </c>
      <c r="I176" s="53">
        <v>11.5616</v>
      </c>
      <c r="J176" s="53">
        <v>11.439</v>
      </c>
      <c r="K176" s="53">
        <v>11.7479</v>
      </c>
      <c r="L176" s="53">
        <v>1.0411999999999999</v>
      </c>
      <c r="M176" s="53">
        <v>1.5100000000000001E-2</v>
      </c>
      <c r="N176" s="53">
        <v>1.2262</v>
      </c>
      <c r="O176" s="53">
        <v>0.88870000000000005</v>
      </c>
      <c r="P176" s="53">
        <v>1.6412</v>
      </c>
    </row>
    <row r="177" spans="1:16" ht="13.8" collapsed="1">
      <c r="A177" s="16">
        <v>45597</v>
      </c>
      <c r="B177" s="53">
        <v>7.9443999999999999</v>
      </c>
      <c r="C177" s="53">
        <v>3.3906000000000001</v>
      </c>
      <c r="D177" s="53">
        <v>8.1160999999999994</v>
      </c>
      <c r="E177" s="53">
        <v>10.1265</v>
      </c>
      <c r="F177" s="53">
        <v>11.525700000000001</v>
      </c>
      <c r="G177" s="53">
        <v>11.0261</v>
      </c>
      <c r="H177" s="53">
        <v>4.8452000000000002</v>
      </c>
      <c r="I177" s="53">
        <v>11.5596</v>
      </c>
      <c r="J177" s="53">
        <v>11.3505</v>
      </c>
      <c r="K177" s="53">
        <v>13.2644</v>
      </c>
      <c r="L177" s="53">
        <v>1.0790999999999999</v>
      </c>
      <c r="M177" s="53">
        <v>1.26E-2</v>
      </c>
      <c r="N177" s="53">
        <v>1.1697</v>
      </c>
      <c r="O177" s="53">
        <v>1.1547000000000001</v>
      </c>
      <c r="P177" s="53">
        <v>0.92520000000000002</v>
      </c>
    </row>
    <row r="178" spans="1:16" ht="13.8">
      <c r="A178" s="16">
        <v>45627</v>
      </c>
      <c r="B178" s="53">
        <v>8.1620000000000008</v>
      </c>
      <c r="C178" s="53">
        <v>3.5432000000000001</v>
      </c>
      <c r="D178" s="53">
        <v>8.1876999999999995</v>
      </c>
      <c r="E178" s="53">
        <v>10.986499999999999</v>
      </c>
      <c r="F178" s="53">
        <v>11.6905</v>
      </c>
      <c r="G178" s="53">
        <v>10.7645</v>
      </c>
      <c r="H178" s="53">
        <v>4.8442999999999996</v>
      </c>
      <c r="I178" s="53">
        <v>11.5158</v>
      </c>
      <c r="J178" s="53">
        <v>11.9833</v>
      </c>
      <c r="K178" s="53">
        <v>13.683199999999999</v>
      </c>
      <c r="L178" s="53">
        <v>0.92700000000000005</v>
      </c>
      <c r="M178" s="53">
        <v>1.2500000000000001E-2</v>
      </c>
      <c r="N178" s="53">
        <v>1.0710999999999999</v>
      </c>
      <c r="O178" s="53">
        <v>1.1448</v>
      </c>
      <c r="P178" s="53">
        <v>1.0924</v>
      </c>
    </row>
    <row r="179" spans="1:16" ht="13.8">
      <c r="A179" s="16">
        <v>45658</v>
      </c>
      <c r="B179" s="53">
        <v>7.6878000000000002</v>
      </c>
      <c r="C179" s="53">
        <v>3.3029999999999999</v>
      </c>
      <c r="D179" s="53">
        <v>7.9898999999999996</v>
      </c>
      <c r="E179" s="53">
        <v>9.2347999999999999</v>
      </c>
      <c r="F179" s="53">
        <v>11.5898</v>
      </c>
      <c r="G179" s="53">
        <v>10.6509</v>
      </c>
      <c r="H179" s="53">
        <v>4.7645</v>
      </c>
      <c r="I179" s="53">
        <v>11.3675</v>
      </c>
      <c r="J179" s="53">
        <v>11.5634</v>
      </c>
      <c r="K179" s="53">
        <v>13.223100000000001</v>
      </c>
      <c r="L179" s="53">
        <v>1.0422</v>
      </c>
      <c r="M179" s="53">
        <v>1.21E-2</v>
      </c>
      <c r="N179" s="53">
        <v>1.1486000000000001</v>
      </c>
      <c r="O179" s="53">
        <v>1.4543999999999999</v>
      </c>
      <c r="P179" s="53">
        <v>1.0911999999999999</v>
      </c>
    </row>
    <row r="180" spans="1:16" ht="13.8">
      <c r="A180" s="16">
        <v>45689</v>
      </c>
      <c r="B180" s="53">
        <v>8.2390000000000008</v>
      </c>
      <c r="C180" s="53">
        <v>3.36</v>
      </c>
      <c r="D180" s="53">
        <v>8.2850000000000001</v>
      </c>
      <c r="E180" s="53">
        <v>10.6318</v>
      </c>
      <c r="F180" s="53">
        <v>11.326599999999999</v>
      </c>
      <c r="G180" s="53">
        <v>10.996700000000001</v>
      </c>
      <c r="H180" s="53">
        <v>4.7671999999999999</v>
      </c>
      <c r="I180" s="53">
        <v>11.5091</v>
      </c>
      <c r="J180" s="53">
        <v>12.0839</v>
      </c>
      <c r="K180" s="53">
        <v>13.814500000000001</v>
      </c>
      <c r="L180" s="53">
        <v>0.9536</v>
      </c>
      <c r="M180" s="53">
        <v>1.2800000000000001E-2</v>
      </c>
      <c r="N180" s="53">
        <v>1.0531999999999999</v>
      </c>
      <c r="O180" s="53">
        <v>1.2551000000000001</v>
      </c>
      <c r="P180" s="53">
        <v>1.2248000000000001</v>
      </c>
    </row>
    <row r="181" spans="1:16" ht="13.8">
      <c r="A181" s="16">
        <v>45717</v>
      </c>
      <c r="B181" s="53">
        <v>7.6871999999999998</v>
      </c>
      <c r="C181" s="53">
        <v>3.2904</v>
      </c>
      <c r="D181" s="53">
        <v>7.9340000000000002</v>
      </c>
      <c r="E181" s="53">
        <v>9.7744</v>
      </c>
      <c r="F181" s="53">
        <v>11.964399999999999</v>
      </c>
      <c r="G181" s="53">
        <v>10.534000000000001</v>
      </c>
      <c r="H181" s="53">
        <v>4.8083999999999998</v>
      </c>
      <c r="I181" s="53">
        <v>11.201700000000001</v>
      </c>
      <c r="J181" s="53">
        <v>11.297700000000001</v>
      </c>
      <c r="K181" s="53">
        <v>14.395799999999999</v>
      </c>
      <c r="L181" s="53">
        <v>0.98119999999999996</v>
      </c>
      <c r="M181" s="53">
        <v>1.2699999999999999E-2</v>
      </c>
      <c r="N181" s="53">
        <v>1.1254999999999999</v>
      </c>
      <c r="O181" s="53">
        <v>1.1297999999999999</v>
      </c>
      <c r="P181" s="53">
        <v>1.2231000000000001</v>
      </c>
    </row>
    <row r="182" spans="1:16" ht="13.8">
      <c r="A182" s="16">
        <v>45748</v>
      </c>
      <c r="B182" s="53">
        <v>8.4380000000000006</v>
      </c>
      <c r="C182" s="53">
        <v>3.4639000000000002</v>
      </c>
      <c r="D182" s="53">
        <v>8.9634999999999998</v>
      </c>
      <c r="E182" s="53">
        <v>9.7287999999999997</v>
      </c>
      <c r="F182" s="53">
        <v>12.0771</v>
      </c>
      <c r="G182" s="53">
        <v>11.0349</v>
      </c>
      <c r="H182" s="53">
        <v>4.7545999999999999</v>
      </c>
      <c r="I182" s="53">
        <v>11.949199999999999</v>
      </c>
      <c r="J182" s="53">
        <v>11.458500000000001</v>
      </c>
      <c r="K182" s="53">
        <v>14.285</v>
      </c>
      <c r="L182" s="53">
        <v>0.998</v>
      </c>
      <c r="M182" s="53">
        <v>1.2800000000000001E-2</v>
      </c>
      <c r="N182" s="53">
        <v>1.1607000000000001</v>
      </c>
      <c r="O182" s="53">
        <v>1.0342</v>
      </c>
      <c r="P182" s="53">
        <v>1.1188</v>
      </c>
    </row>
    <row r="183" spans="1:16" ht="13.8">
      <c r="A183" s="16">
        <v>45778</v>
      </c>
      <c r="B183" s="53">
        <v>8.5119000000000007</v>
      </c>
      <c r="C183" s="53">
        <v>3.3963000000000001</v>
      </c>
      <c r="D183" s="53">
        <v>8.9812999999999992</v>
      </c>
      <c r="E183" s="53">
        <v>9.7075999999999993</v>
      </c>
      <c r="F183" s="53">
        <v>11.9215</v>
      </c>
      <c r="G183" s="53">
        <v>11.191800000000001</v>
      </c>
      <c r="H183" s="53">
        <v>4.7855999999999996</v>
      </c>
      <c r="I183" s="53">
        <v>11.9917</v>
      </c>
      <c r="J183" s="53">
        <v>11.5563</v>
      </c>
      <c r="K183" s="53">
        <v>13.823499999999999</v>
      </c>
      <c r="L183" s="53">
        <v>0.94710000000000005</v>
      </c>
      <c r="M183" s="53">
        <v>1.17E-2</v>
      </c>
      <c r="N183" s="53">
        <v>1.0933999999999999</v>
      </c>
      <c r="O183" s="53">
        <v>0.95309999999999995</v>
      </c>
      <c r="P183" s="53">
        <v>1.1737</v>
      </c>
    </row>
    <row r="184" spans="1:16" ht="13.8">
      <c r="A184" s="16">
        <v>45809</v>
      </c>
      <c r="B184" s="53">
        <v>8.6296999999999997</v>
      </c>
      <c r="C184" s="53">
        <v>3.2747999999999999</v>
      </c>
      <c r="D184" s="53">
        <v>8.9822000000000006</v>
      </c>
      <c r="E184" s="53">
        <v>10.589399999999999</v>
      </c>
      <c r="F184" s="53">
        <v>11.119899999999999</v>
      </c>
      <c r="G184" s="53">
        <v>11.106999999999999</v>
      </c>
      <c r="H184" s="53">
        <v>4.7598000000000003</v>
      </c>
      <c r="I184" s="53">
        <v>11.7606</v>
      </c>
      <c r="J184" s="53">
        <v>11.7744</v>
      </c>
      <c r="K184" s="53">
        <v>12.911199999999999</v>
      </c>
      <c r="L184" s="53">
        <v>0.91400000000000003</v>
      </c>
      <c r="M184" s="53">
        <v>1.2500000000000001E-2</v>
      </c>
      <c r="N184" s="53">
        <v>1.0563</v>
      </c>
      <c r="O184" s="53">
        <v>1.0677000000000001</v>
      </c>
      <c r="P184" s="53">
        <v>1.161</v>
      </c>
    </row>
    <row r="185" spans="1:16" ht="13.8">
      <c r="A185" s="16">
        <v>45839</v>
      </c>
      <c r="B185" s="53">
        <v>8.5273000000000003</v>
      </c>
      <c r="C185" s="53">
        <v>3.3054999999999999</v>
      </c>
      <c r="D185" s="53">
        <v>8.9277999999999995</v>
      </c>
      <c r="E185" s="53">
        <v>10.273300000000001</v>
      </c>
      <c r="F185" s="53">
        <v>11.142300000000001</v>
      </c>
      <c r="G185" s="53">
        <v>10.9436</v>
      </c>
      <c r="H185" s="53">
        <v>4.8158000000000003</v>
      </c>
      <c r="I185" s="53">
        <v>11.4781</v>
      </c>
      <c r="J185" s="53">
        <v>12.071400000000001</v>
      </c>
      <c r="K185" s="53">
        <v>13.382099999999999</v>
      </c>
      <c r="L185" s="53">
        <v>0.90869999999999995</v>
      </c>
      <c r="M185" s="53">
        <v>1.17E-2</v>
      </c>
      <c r="N185" s="53">
        <v>1.0351999999999999</v>
      </c>
      <c r="O185" s="53">
        <v>1.2032</v>
      </c>
      <c r="P185" s="53">
        <v>1.3467</v>
      </c>
    </row>
    <row r="186" spans="1:16" ht="13.8">
      <c r="A186" s="16">
        <v>45870</v>
      </c>
      <c r="B186" s="53">
        <v>8.2818000000000005</v>
      </c>
      <c r="C186" s="53">
        <v>3.3668</v>
      </c>
      <c r="D186" s="53">
        <v>8.4720999999999993</v>
      </c>
      <c r="E186" s="53">
        <v>11.0131</v>
      </c>
      <c r="F186" s="53">
        <v>11.3378</v>
      </c>
      <c r="G186" s="53">
        <v>10.8781</v>
      </c>
      <c r="H186" s="53">
        <v>4.8346</v>
      </c>
      <c r="I186" s="53">
        <v>11.3399</v>
      </c>
      <c r="J186" s="53">
        <v>12.5379</v>
      </c>
      <c r="K186" s="53">
        <v>13.400700000000001</v>
      </c>
      <c r="L186" s="53">
        <v>1.0133000000000001</v>
      </c>
      <c r="M186" s="53">
        <v>1.1900000000000001E-2</v>
      </c>
      <c r="N186" s="53">
        <v>1.1499999999999999</v>
      </c>
      <c r="O186" s="53">
        <v>1.2471000000000001</v>
      </c>
      <c r="P186" s="53">
        <v>1.4709000000000001</v>
      </c>
    </row>
    <row r="187" spans="1:16" ht="13.8">
      <c r="A187" s="16">
        <v>45901</v>
      </c>
      <c r="B187" s="53">
        <v>8.1836000000000002</v>
      </c>
      <c r="C187" s="53">
        <v>3.4704999999999999</v>
      </c>
      <c r="D187" s="53">
        <v>8.5920000000000005</v>
      </c>
      <c r="E187" s="53">
        <v>11.3186</v>
      </c>
      <c r="F187" s="53">
        <v>6.7423000000000002</v>
      </c>
      <c r="G187" s="53">
        <v>10.491199999999999</v>
      </c>
      <c r="H187" s="53">
        <v>4.8318000000000003</v>
      </c>
      <c r="I187" s="53">
        <v>11.0686</v>
      </c>
      <c r="J187" s="53">
        <v>12.7369</v>
      </c>
      <c r="K187" s="53">
        <v>8.0198999999999998</v>
      </c>
      <c r="L187" s="53">
        <v>0.89980000000000004</v>
      </c>
      <c r="M187" s="53">
        <v>1.03E-2</v>
      </c>
      <c r="N187" s="53">
        <v>1.0556000000000001</v>
      </c>
      <c r="O187" s="53">
        <v>0.98670000000000002</v>
      </c>
      <c r="P187" s="53">
        <v>1.2427999999999999</v>
      </c>
    </row>
    <row r="188" spans="1:16" ht="13.8">
      <c r="A188" s="16">
        <v>45931</v>
      </c>
      <c r="B188" s="53">
        <v>8.3788999999999998</v>
      </c>
      <c r="C188" s="53">
        <v>3.3896999999999999</v>
      </c>
      <c r="D188" s="53">
        <v>8.9875000000000007</v>
      </c>
      <c r="E188" s="53">
        <v>10.135999999999999</v>
      </c>
      <c r="F188" s="53">
        <v>8.6715999999999998</v>
      </c>
      <c r="G188" s="53">
        <v>10.553900000000001</v>
      </c>
      <c r="H188" s="53">
        <v>4.8182</v>
      </c>
      <c r="I188" s="53">
        <v>11.1579</v>
      </c>
      <c r="J188" s="53">
        <v>12.562099999999999</v>
      </c>
      <c r="K188" s="53">
        <v>9.0660000000000007</v>
      </c>
      <c r="L188" s="53">
        <v>0.80030000000000001</v>
      </c>
      <c r="M188" s="53">
        <v>1.0699999999999999E-2</v>
      </c>
      <c r="N188" s="53">
        <v>0.97409999999999997</v>
      </c>
      <c r="O188" s="53">
        <v>0.82799999999999996</v>
      </c>
      <c r="P188" s="53">
        <v>1.9117999999999999</v>
      </c>
    </row>
    <row r="189" spans="1:16" ht="13.8">
      <c r="A189" s="16">
        <v>45962</v>
      </c>
      <c r="B189" s="53">
        <v>8.0513999999999992</v>
      </c>
      <c r="C189" s="53">
        <v>3.3727999999999998</v>
      </c>
      <c r="D189" s="53">
        <v>8.4826999999999995</v>
      </c>
      <c r="E189" s="53">
        <v>9.9915000000000003</v>
      </c>
      <c r="F189" s="53">
        <v>6.4263000000000003</v>
      </c>
      <c r="G189" s="53">
        <v>10.5115</v>
      </c>
      <c r="H189" s="53">
        <v>4.8479000000000001</v>
      </c>
      <c r="I189" s="53">
        <v>10.9572</v>
      </c>
      <c r="J189" s="53">
        <v>13.1363</v>
      </c>
      <c r="K189" s="53">
        <v>6.8186999999999998</v>
      </c>
      <c r="L189" s="53">
        <v>1.0235000000000001</v>
      </c>
      <c r="M189" s="53">
        <v>1.04E-2</v>
      </c>
      <c r="N189" s="53">
        <v>1.0572999999999999</v>
      </c>
      <c r="O189" s="53">
        <v>2.0185</v>
      </c>
      <c r="P189" s="53">
        <v>1.1817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216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hidden="1" outlineLevel="1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 hidden="1" outlineLevel="1" collapsed="1">
      <c r="A157" s="55">
        <v>44986</v>
      </c>
      <c r="B157" s="154">
        <v>4</v>
      </c>
      <c r="C157" s="154">
        <v>4</v>
      </c>
      <c r="D157" s="154">
        <v>319</v>
      </c>
    </row>
    <row r="158" spans="1:4" ht="14.4" hidden="1" outlineLevel="1" collapsed="1">
      <c r="A158" s="55">
        <v>45017</v>
      </c>
      <c r="B158" s="154">
        <v>4</v>
      </c>
      <c r="C158" s="154">
        <v>4</v>
      </c>
      <c r="D158" s="154">
        <v>319</v>
      </c>
    </row>
    <row r="159" spans="1:4" ht="14.4" hidden="1" outlineLevel="1" collapsed="1">
      <c r="A159" s="55">
        <v>45047</v>
      </c>
      <c r="B159" s="154">
        <v>4</v>
      </c>
      <c r="C159" s="154">
        <v>4</v>
      </c>
      <c r="D159" s="154">
        <v>319</v>
      </c>
    </row>
    <row r="160" spans="1:4" ht="14.4" hidden="1" outlineLevel="1" collapsed="1">
      <c r="A160" s="55">
        <v>45078</v>
      </c>
      <c r="B160" s="154">
        <v>4</v>
      </c>
      <c r="C160" s="154">
        <v>4</v>
      </c>
      <c r="D160" s="154">
        <v>315</v>
      </c>
    </row>
    <row r="161" spans="1:4" ht="14.4" hidden="1" outlineLevel="1" collapsed="1">
      <c r="A161" s="55">
        <v>45108</v>
      </c>
      <c r="B161" s="154">
        <v>4</v>
      </c>
      <c r="C161" s="154">
        <v>4</v>
      </c>
      <c r="D161" s="154">
        <v>315</v>
      </c>
    </row>
    <row r="162" spans="1:4" ht="14.4" hidden="1" outlineLevel="1" collapsed="1">
      <c r="A162" s="55">
        <v>45139</v>
      </c>
      <c r="B162" s="154">
        <v>4</v>
      </c>
      <c r="C162" s="154">
        <v>4</v>
      </c>
      <c r="D162" s="154">
        <v>315</v>
      </c>
    </row>
    <row r="163" spans="1:4" ht="14.4" hidden="1" outlineLevel="1" collapsed="1">
      <c r="A163" s="55">
        <v>45170</v>
      </c>
      <c r="B163" s="154">
        <v>4</v>
      </c>
      <c r="C163" s="154">
        <v>4</v>
      </c>
      <c r="D163" s="154">
        <v>306</v>
      </c>
    </row>
    <row r="164" spans="1:4" ht="14.4" hidden="1" outlineLevel="1" collapsed="1">
      <c r="A164" s="55">
        <v>45200</v>
      </c>
      <c r="B164" s="154">
        <v>4</v>
      </c>
      <c r="C164" s="154">
        <v>4</v>
      </c>
      <c r="D164" s="154">
        <v>306</v>
      </c>
    </row>
    <row r="165" spans="1:4" ht="14.4" hidden="1" outlineLevel="1" collapsed="1">
      <c r="A165" s="55">
        <v>45231</v>
      </c>
      <c r="B165" s="154">
        <v>4</v>
      </c>
      <c r="C165" s="154">
        <v>4</v>
      </c>
      <c r="D165" s="154">
        <v>306</v>
      </c>
    </row>
    <row r="166" spans="1:4" ht="14.4" hidden="1" outlineLevel="1" collapsed="1">
      <c r="A166" s="55">
        <v>45261</v>
      </c>
      <c r="B166" s="154">
        <v>4</v>
      </c>
      <c r="C166" s="154">
        <v>4</v>
      </c>
      <c r="D166" s="154">
        <v>306</v>
      </c>
    </row>
    <row r="167" spans="1:4" ht="14.4" hidden="1" outlineLevel="1" collapsed="1">
      <c r="A167" s="55">
        <v>45292</v>
      </c>
      <c r="B167" s="154">
        <v>4</v>
      </c>
      <c r="C167" s="154">
        <v>4</v>
      </c>
      <c r="D167" s="154">
        <v>306</v>
      </c>
    </row>
    <row r="168" spans="1:4" ht="14.4" hidden="1" outlineLevel="1" collapsed="1">
      <c r="A168" s="55">
        <v>45323</v>
      </c>
      <c r="B168" s="154">
        <v>4</v>
      </c>
      <c r="C168" s="154">
        <v>4</v>
      </c>
      <c r="D168" s="154">
        <v>306</v>
      </c>
    </row>
    <row r="169" spans="1:4" ht="14.4" hidden="1" outlineLevel="1" collapsed="1">
      <c r="A169" s="55">
        <v>45352</v>
      </c>
      <c r="B169" s="154">
        <v>4</v>
      </c>
      <c r="C169" s="154">
        <v>4</v>
      </c>
      <c r="D169" s="154">
        <v>303</v>
      </c>
    </row>
    <row r="170" spans="1:4" ht="14.4" hidden="1" outlineLevel="1" collapsed="1">
      <c r="A170" s="55">
        <v>45383</v>
      </c>
      <c r="B170" s="154">
        <v>4</v>
      </c>
      <c r="C170" s="154">
        <v>4</v>
      </c>
      <c r="D170" s="154">
        <v>303</v>
      </c>
    </row>
    <row r="171" spans="1:4" ht="14.4" hidden="1" outlineLevel="1" collapsed="1">
      <c r="A171" s="55">
        <v>45413</v>
      </c>
      <c r="B171" s="154">
        <v>4</v>
      </c>
      <c r="C171" s="154">
        <v>4</v>
      </c>
      <c r="D171" s="154">
        <v>303</v>
      </c>
    </row>
    <row r="172" spans="1:4" ht="14.4" hidden="1" outlineLevel="1" collapsed="1">
      <c r="A172" s="55">
        <v>45444</v>
      </c>
      <c r="B172" s="154">
        <v>4</v>
      </c>
      <c r="C172" s="154">
        <v>4</v>
      </c>
      <c r="D172" s="154">
        <v>299</v>
      </c>
    </row>
    <row r="173" spans="1:4" ht="14.4" hidden="1" outlineLevel="1" collapsed="1">
      <c r="A173" s="55">
        <v>45474</v>
      </c>
      <c r="B173" s="154">
        <v>4</v>
      </c>
      <c r="C173" s="154">
        <v>4</v>
      </c>
      <c r="D173" s="154">
        <v>299</v>
      </c>
    </row>
    <row r="174" spans="1:4" ht="14.4" hidden="1" outlineLevel="1" collapsed="1">
      <c r="A174" s="55">
        <v>45505</v>
      </c>
      <c r="B174" s="154">
        <v>4</v>
      </c>
      <c r="C174" s="154">
        <v>4</v>
      </c>
      <c r="D174" s="154">
        <v>299</v>
      </c>
    </row>
    <row r="175" spans="1:4" ht="14.4" hidden="1" outlineLevel="1" collapsed="1">
      <c r="A175" s="55">
        <v>45536</v>
      </c>
      <c r="B175" s="154">
        <v>4</v>
      </c>
      <c r="C175" s="154">
        <v>4</v>
      </c>
      <c r="D175" s="154">
        <v>295</v>
      </c>
    </row>
    <row r="176" spans="1:4" ht="14.4" hidden="1" outlineLevel="1" collapsed="1">
      <c r="A176" s="55">
        <v>45566</v>
      </c>
      <c r="B176" s="154">
        <v>4</v>
      </c>
      <c r="C176" s="154">
        <v>4</v>
      </c>
      <c r="D176" s="154">
        <v>295</v>
      </c>
    </row>
    <row r="177" spans="1:4" ht="14.4" collapsed="1">
      <c r="A177" s="55">
        <v>45597</v>
      </c>
      <c r="B177" s="154">
        <v>4</v>
      </c>
      <c r="C177" s="154">
        <v>4</v>
      </c>
      <c r="D177" s="154">
        <v>295</v>
      </c>
    </row>
    <row r="178" spans="1:4" ht="14.4">
      <c r="A178" s="55">
        <v>45627</v>
      </c>
      <c r="B178" s="154">
        <v>4</v>
      </c>
      <c r="C178" s="154">
        <v>4</v>
      </c>
      <c r="D178" s="154">
        <v>294</v>
      </c>
    </row>
    <row r="179" spans="1:4" ht="14.4">
      <c r="A179" s="55">
        <v>45658</v>
      </c>
      <c r="B179" s="154">
        <v>4</v>
      </c>
      <c r="C179" s="154">
        <v>4</v>
      </c>
      <c r="D179" s="154">
        <v>294</v>
      </c>
    </row>
    <row r="180" spans="1:4" ht="14.4">
      <c r="A180" s="55">
        <v>45689</v>
      </c>
      <c r="B180" s="154">
        <v>4</v>
      </c>
      <c r="C180" s="154">
        <v>4</v>
      </c>
      <c r="D180" s="154">
        <v>294</v>
      </c>
    </row>
    <row r="181" spans="1:4" ht="14.4">
      <c r="A181" s="55">
        <v>45717</v>
      </c>
      <c r="B181" s="154">
        <v>4</v>
      </c>
      <c r="C181" s="154">
        <v>4</v>
      </c>
      <c r="D181" s="154">
        <v>294</v>
      </c>
    </row>
    <row r="182" spans="1:4" ht="14.4">
      <c r="A182" s="55">
        <v>45748</v>
      </c>
      <c r="B182" s="154">
        <v>4</v>
      </c>
      <c r="C182" s="154">
        <v>4</v>
      </c>
      <c r="D182" s="154">
        <v>294</v>
      </c>
    </row>
    <row r="183" spans="1:4" ht="14.4">
      <c r="A183" s="55">
        <v>45778</v>
      </c>
      <c r="B183" s="154">
        <v>4</v>
      </c>
      <c r="C183" s="154">
        <v>4</v>
      </c>
      <c r="D183" s="154">
        <v>294</v>
      </c>
    </row>
    <row r="184" spans="1:4" ht="14.4">
      <c r="A184" s="55">
        <v>45809</v>
      </c>
      <c r="B184" s="154">
        <v>4</v>
      </c>
      <c r="C184" s="154">
        <v>4</v>
      </c>
      <c r="D184" s="154">
        <v>291</v>
      </c>
    </row>
    <row r="185" spans="1:4" ht="14.4">
      <c r="A185" s="55">
        <v>45839</v>
      </c>
      <c r="B185" s="154">
        <v>4</v>
      </c>
      <c r="C185" s="154">
        <v>4</v>
      </c>
      <c r="D185" s="154">
        <v>291</v>
      </c>
    </row>
    <row r="186" spans="1:4" ht="14.4">
      <c r="A186" s="55">
        <v>45870</v>
      </c>
      <c r="B186" s="154">
        <v>4</v>
      </c>
      <c r="C186" s="154">
        <v>4</v>
      </c>
      <c r="D186" s="154">
        <v>291</v>
      </c>
    </row>
    <row r="187" spans="1:4" ht="14.4">
      <c r="A187" s="55">
        <v>45901</v>
      </c>
      <c r="B187" s="154">
        <v>4</v>
      </c>
      <c r="C187" s="154">
        <v>4</v>
      </c>
      <c r="D187" s="154">
        <v>291</v>
      </c>
    </row>
    <row r="188" spans="1:4" ht="14.4">
      <c r="A188" s="55">
        <v>45931</v>
      </c>
      <c r="B188" s="154">
        <v>4</v>
      </c>
      <c r="C188" s="154">
        <v>4</v>
      </c>
      <c r="D188" s="154">
        <v>291</v>
      </c>
    </row>
    <row r="189" spans="1:4" ht="14.4">
      <c r="A189" s="55">
        <v>45962</v>
      </c>
      <c r="B189" s="154">
        <v>4</v>
      </c>
      <c r="C189" s="154">
        <v>4</v>
      </c>
      <c r="D189" s="154">
        <v>291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182</v>
      </c>
      <c r="B1" s="63">
        <v>2025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45962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229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2025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925792.02295031003</v>
      </c>
      <c r="C11" s="87">
        <f>IF(ISERROR(VLOOKUP($A$6,'Кредити НФК'!$A$10:$M$200,2,0)),"–",VLOOKUP($A$6,'Кредити НФК'!$A$10:$M$200,2,0))</f>
        <v>35754.653130140003</v>
      </c>
      <c r="D11" s="88">
        <f t="shared" ref="D11:D16" si="0">IF(ISERROR(C11/B11*100),"–",C11/B11*100)</f>
        <v>3.8620610508391753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34.22687775356178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35.899016916720313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0.39493881742021131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643228.42461612995</v>
      </c>
      <c r="C12" s="87">
        <f>IF(ISERROR(VLOOKUP($A$6,'Кредити НФК'!$A$10:$M$200,6,0)),"–",VLOOKUP($A$6,'Кредити НФК'!$A$10:$M$200,6,0))</f>
        <v>30497.07761325</v>
      </c>
      <c r="D12" s="88">
        <f t="shared" si="0"/>
        <v>4.7412515439519396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41.349715655411501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41.537781673059271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-8.8895316232580512E-2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282563.59833418002</v>
      </c>
      <c r="C13" s="87">
        <f>IF(ISERROR(VLOOKUP($A$6,'Кредити НФК'!$A$10:$M$200,10,0)),"–",VLOOKUP($A$6,'Кредити НФК'!$A$10:$M$200,10,0))</f>
        <v>5257.5755168899996</v>
      </c>
      <c r="D13" s="88">
        <f t="shared" si="0"/>
        <v>1.8606697918222337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3.8665457664477145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10.389031003805343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3.2965640859990515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367716.46912323998</v>
      </c>
      <c r="C14" s="87">
        <f>IF(ISERROR(VLOOKUP($A$6,'Кредити ДГ'!$A$10:$M$200,2,0)),"–",VLOOKUP($A$6,'Кредити ДГ'!$A$10:$M$200,2,0))</f>
        <v>10011.84108516</v>
      </c>
      <c r="D14" s="88">
        <f t="shared" si="0"/>
        <v>2.7227067389806079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9.4562080494508933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10.619336230421311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1.7018850111247588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357225.84285413002</v>
      </c>
      <c r="C15" s="87">
        <f>IF(ISERROR(VLOOKUP($A$6,'Кредити ДГ'!$A$10:$M$200,6,0)),"–",VLOOKUP($A$6,'Кредити ДГ'!$A$10:$M$200,6,0))</f>
        <v>9933.9605049199999</v>
      </c>
      <c r="D15" s="88">
        <f t="shared" si="0"/>
        <v>2.7808627801254695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12.479665674222545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13.633727603962086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1.7139904978724871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10490.62626911</v>
      </c>
      <c r="C16" s="94">
        <f>IF(ISERROR(VLOOKUP($A$6,'Кредити ДГ'!$A$10:$M$200,10,0)),"–",VLOOKUP($A$6,'Кредити ДГ'!$A$10:$M$200,10,0))</f>
        <v>77.88058024</v>
      </c>
      <c r="D16" s="95">
        <f t="shared" si="0"/>
        <v>0.74238256365420219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-75.284519040245968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-74.765481593710717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0.18105589395329957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1212151.0550241699</v>
      </c>
      <c r="C18" s="87">
        <f>IF(ISERROR(VLOOKUP($A$6,'Депозити НФК'!$A$10:$S$200,2,0)),"–",VLOOKUP($A$6,'Депозити НФК'!$A$10:$S$200,2,0))</f>
        <v>40298.071602210002</v>
      </c>
      <c r="D18" s="88">
        <f>IF(ISERROR(C18/B18*100),"–",C18/B18*100)</f>
        <v>3.3245090564563733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7.1970418448309204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-10.122319647773352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-3.1578807465260326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900301.63345227018</v>
      </c>
      <c r="C19" s="87">
        <f>IF(ISERROR(VLOOKUP($A$6,'Депозити НФК'!$A$10:$S$200,8,0)),"–",VLOOKUP($A$6,'Депозити НФК'!$A$10:$S$200,8,0))</f>
        <v>28884.18593824</v>
      </c>
      <c r="D19" s="88">
        <f t="shared" ref="D19:D23" si="1">IF(ISERROR(C19/B19*100),"–",C19/B19*100)</f>
        <v>3.2082787440339913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13.949383351049875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-9.8931925752372791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-2.2867629981342503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311849.42157190002</v>
      </c>
      <c r="C20" s="87">
        <f>IF(ISERROR(VLOOKUP($A$6,'Депозити НФК'!$A$10:$S$200,14,0)),"–",VLOOKUP($A$6,'Депозити НФК'!$A$10:$S$200,14,0))</f>
        <v>11413.885663970001</v>
      </c>
      <c r="D20" s="88">
        <f t="shared" si="1"/>
        <v>3.6600631184234582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-6.7817595629239094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-10.696980432918323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-5.2944910491780774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1536080.5690055494</v>
      </c>
      <c r="C21" s="87">
        <f>IF(ISERROR(VLOOKUP($A$6,'Депозити ДГ'!$A$10:$S$200,2,0)),"–",VLOOKUP($A$6,'Депозити ДГ'!$A$10:$S$200,2,0))</f>
        <v>86524.189696059999</v>
      </c>
      <c r="D21" s="88">
        <f t="shared" si="1"/>
        <v>5.6327898055552712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14.2344473037558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10.301909014572487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0.99150304492717112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1016426.5551444499</v>
      </c>
      <c r="C22" s="87">
        <f>IF(ISERROR(VLOOKUP($A$6,'Депозити ДГ'!$A$10:$S$200,8,0)),"–",VLOOKUP($A$6,'Депозити ДГ'!$A$10:$S$200,8,0))</f>
        <v>60551.717053949993</v>
      </c>
      <c r="D22" s="88">
        <f t="shared" si="1"/>
        <v>5.9573135655969418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15.738948499999012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11.38038588169465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0.85721746759914197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519654.01386110001</v>
      </c>
      <c r="C23" s="94">
        <f>IF(ISERROR(VLOOKUP($A$6,'Депозити ДГ'!$A$10:$S$200,14,0)),"–",VLOOKUP($A$6,'Депозити ДГ'!$A$10:$S$200,14,0))</f>
        <v>25972.472642110002</v>
      </c>
      <c r="D23" s="95">
        <f t="shared" si="1"/>
        <v>4.9980317575401747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10.87430942685576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7.8668840682808252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1.305966787757157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13.732799999999999</v>
      </c>
      <c r="F28" s="89">
        <f>IF(ISERROR(VLOOKUP($A$6,'% ставки за кредитами НФК'!$A$10:$S$200,2,0)),"–",VLOOKUP($A$6,'% ставки за кредитами НФК'!$A$10:$S$200,2,0))</f>
        <v>16.187999999999999</v>
      </c>
      <c r="G28" s="89">
        <f>IF(ISERROR(IF(F28=0,"–",F28-E28)),"–",IF(F28=0,"–",F28-E28))</f>
        <v>2.4551999999999996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15.433999999999999</v>
      </c>
      <c r="F29" s="89">
        <f>IF(ISERROR(VLOOKUP($A$6,'% ставки за кредитами НФК'!$A$10:$S$200,8,0)),"–",VLOOKUP($A$6,'% ставки за кредитами НФК'!$A$10:$S$200,8,0))</f>
        <v>17.165099999999999</v>
      </c>
      <c r="G29" s="89">
        <f t="shared" ref="G29:G37" si="2">IF(ISERROR(IF(F29=0,"–",F29-E29)),"–",IF(F29=0,"–",F29-E29))</f>
        <v>1.7310999999999996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15.046200000000001</v>
      </c>
      <c r="F30" s="89">
        <f>IF(ISERROR(VLOOKUP($A$6,'% ставки за кредитами НФК'!$A$10:$S$200,10,0)),"–",VLOOKUP($A$6,'% ставки за кредитами НФК'!$A$10:$S$200,10,0))</f>
        <v>17.243600000000001</v>
      </c>
      <c r="G30" s="89">
        <f t="shared" si="2"/>
        <v>2.1974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5.5198</v>
      </c>
      <c r="F31" s="89">
        <f>IF(ISERROR(VLOOKUP($A$6,'% ставки за кредитами НФК'!$A$10:$S$200,14,0)),"–",VLOOKUP($A$6,'% ставки за кредитами НФК'!$A$10:$S$200,14,0))</f>
        <v>6.1010999999999997</v>
      </c>
      <c r="G31" s="89">
        <f t="shared" si="2"/>
        <v>0.58129999999999971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5.5167999999999999</v>
      </c>
      <c r="F32" s="89">
        <f>IF(ISERROR(VLOOKUP($A$6,'% ставки за кредитами НФК'!$A$10:$S$200,16,0)),"–",VLOOKUP($A$6,'% ставки за кредитами НФК'!$A$10:$S$200,16,0))</f>
        <v>6.1010999999999997</v>
      </c>
      <c r="G32" s="89">
        <f t="shared" si="2"/>
        <v>0.58429999999999982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27.844200000000001</v>
      </c>
      <c r="F33" s="89">
        <f>IF(ISERROR(VLOOKUP($A$6,'% ставки за кредитами ДГ'!$A$10:$S$200,2,0)),"–",VLOOKUP($A$6,'% ставки за кредитами ДГ'!$A$10:$S$200,2,0))</f>
        <v>35.273400000000002</v>
      </c>
      <c r="G33" s="89">
        <f t="shared" si="2"/>
        <v>7.4292000000000016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27.852699999999999</v>
      </c>
      <c r="F34" s="89">
        <f>IF(ISERROR(VLOOKUP($A$6,'% ставки за кредитами ДГ'!$A$10:$S$200,8,0)),"–",VLOOKUP($A$6,'% ставки за кредитами ДГ'!$A$10:$S$200,8,0))</f>
        <v>35.269100000000002</v>
      </c>
      <c r="G34" s="89">
        <f t="shared" si="2"/>
        <v>7.416400000000003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34.517899999999997</v>
      </c>
      <c r="F35" s="89">
        <f>IF(ISERROR(VLOOKUP($A$6,'% ставки за кредитами ДГ'!$A$10:$S$200,10,0)),"–",VLOOKUP($A$6,'% ставки за кредитами ДГ'!$A$10:$S$200,10,0))</f>
        <v>35.114400000000003</v>
      </c>
      <c r="G35" s="89">
        <f t="shared" si="2"/>
        <v>0.59650000000000603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15.506600000000001</v>
      </c>
      <c r="F36" s="89">
        <f>IF(ISERROR(VLOOKUP($A$6,'% ставки за кредитами ДГ'!$A$10:$S$200,14,0)),"–",VLOOKUP($A$6,'% ставки за кредитами ДГ'!$A$10:$S$200,14,0))</f>
        <v>46.119500000000002</v>
      </c>
      <c r="G36" s="89">
        <f t="shared" si="2"/>
        <v>30.612900000000003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6.6715</v>
      </c>
      <c r="F37" s="96">
        <f>IF(ISERROR(VLOOKUP($A$6,'% ставки за кредитами ДГ'!$A$10:$S$200,16,0)),"–",VLOOKUP($A$6,'% ставки за кредитами ДГ'!$A$10:$S$200,16,0))</f>
        <v>0</v>
      </c>
      <c r="G37" s="96" t="str">
        <f t="shared" si="2"/>
        <v>–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9.2042000000000002</v>
      </c>
      <c r="F39" s="89">
        <f>IF(ISERROR(VLOOKUP($A$6,'% ставки за депозитами НФК'!$A$10:$P$200,2,0)),"–",VLOOKUP($A$6,'% ставки за депозитами НФК'!$A$10:$P$200,2,0))</f>
        <v>9.9364000000000008</v>
      </c>
      <c r="G39" s="89">
        <f>IF(ISERROR(IF(F39=0,"–",F39-E39)),"–",IF(F39=0,"–",F39-E39))</f>
        <v>0.73220000000000063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10.309200000000001</v>
      </c>
      <c r="F40" s="89">
        <f>IF(ISERROR(VLOOKUP($A$6,'% ставки за депозитами НФК'!$A$10:$P$200,7,0)),"–",VLOOKUP($A$6,'% ставки за депозитами НФК'!$A$10:$P$200,7,0))</f>
        <v>10.341699999999999</v>
      </c>
      <c r="G40" s="89">
        <f t="shared" ref="G40:G44" si="3">IF(ISERROR(IF(F40=0,"–",F40-E40)),"–",IF(F40=0,"–",F40-E40))</f>
        <v>3.2499999999998863E-2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0.56569999999999998</v>
      </c>
      <c r="F41" s="89">
        <f>IF(ISERROR(VLOOKUP($A$6,'% ставки за депозитами НФК'!$A$10:$P$200,12,0)),"–",VLOOKUP($A$6,'% ставки за депозитами НФК'!$A$10:$P$200,12,0))</f>
        <v>0.55330000000000001</v>
      </c>
      <c r="G41" s="89">
        <f t="shared" si="3"/>
        <v>-1.2399999999999967E-2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7.8045999999999998</v>
      </c>
      <c r="F42" s="89">
        <f>IF(ISERROR(VLOOKUP($A$6,'% ставки за депозитами ДГ'!$A$10:$P$200,2,0)),"–",VLOOKUP($A$6,'% ставки за депозитами ДГ'!$A$10:$P$200,2,0))</f>
        <v>8.0513999999999992</v>
      </c>
      <c r="G42" s="89">
        <f t="shared" si="3"/>
        <v>0.24679999999999946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10.314</v>
      </c>
      <c r="F43" s="89">
        <f>IF(ISERROR(VLOOKUP($A$6,'% ставки за депозитами ДГ'!$A$10:$P$200,7,0)),"–",VLOOKUP($A$6,'% ставки за депозитами ДГ'!$A$10:$P$200,7,0))</f>
        <v>10.5115</v>
      </c>
      <c r="G43" s="89">
        <f t="shared" si="3"/>
        <v>0.19749999999999979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0.9355</v>
      </c>
      <c r="F44" s="96">
        <f>IF(ISERROR(VLOOKUP($A$6,'% ставки за депозитами ДГ'!$A$10:$P$200,12,0)),"–",VLOOKUP($A$6,'% ставки за депозитами ДГ'!$A$10:$P$200,12,0))</f>
        <v>1.0235000000000001</v>
      </c>
      <c r="G44" s="96">
        <f t="shared" si="3"/>
        <v>8.8000000000000078E-2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291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  <row r="169" spans="20:31"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</row>
    <row r="170" spans="20:31"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</row>
    <row r="171" spans="20:31"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</row>
    <row r="172" spans="20:31"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</row>
    <row r="173" spans="20:31"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</row>
    <row r="174" spans="20:31"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</row>
    <row r="175" spans="20:31"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</row>
    <row r="176" spans="20:31"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</row>
    <row r="177" spans="20:31"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</row>
    <row r="178" spans="20:31"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</row>
    <row r="179" spans="20:31"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</row>
    <row r="180" spans="20:31"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</row>
    <row r="181" spans="20:31"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</row>
    <row r="182" spans="20:31"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</row>
    <row r="183" spans="20:31"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</row>
    <row r="184" spans="20:31">
      <c r="T184" s="174"/>
      <c r="U184" s="174"/>
      <c r="V184" s="174"/>
      <c r="W184" s="174"/>
      <c r="X184" s="174"/>
      <c r="Y184" s="174"/>
      <c r="Z184" s="174"/>
      <c r="AA184" s="174"/>
      <c r="AB184" s="174"/>
      <c r="AC184" s="174"/>
      <c r="AD184" s="174"/>
      <c r="AE184" s="174"/>
    </row>
    <row r="185" spans="20:31">
      <c r="T185" s="174"/>
      <c r="U185" s="174"/>
      <c r="V185" s="174"/>
      <c r="W185" s="174"/>
      <c r="X185" s="174"/>
      <c r="Y185" s="174"/>
      <c r="Z185" s="174"/>
      <c r="AA185" s="174"/>
      <c r="AB185" s="174"/>
      <c r="AC185" s="174"/>
      <c r="AD185" s="174"/>
      <c r="AE185" s="174"/>
    </row>
    <row r="186" spans="20:31"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</row>
    <row r="187" spans="20:31">
      <c r="T187" s="174"/>
      <c r="U187" s="174"/>
      <c r="V187" s="174"/>
      <c r="W187" s="174"/>
      <c r="X187" s="174"/>
      <c r="Y187" s="174"/>
      <c r="Z187" s="174"/>
      <c r="AA187" s="174"/>
      <c r="AB187" s="174"/>
      <c r="AC187" s="174"/>
      <c r="AD187" s="174"/>
      <c r="AE187" s="174"/>
    </row>
    <row r="188" spans="20:31"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</row>
    <row r="189" spans="20:31"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264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37</v>
      </c>
      <c r="E10" s="165">
        <v>2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1142</v>
      </c>
      <c r="E11" s="165">
        <v>61</v>
      </c>
    </row>
    <row r="12" spans="1:16" s="2" customFormat="1">
      <c r="A12" s="163">
        <v>29</v>
      </c>
      <c r="B12" s="164" t="s">
        <v>219</v>
      </c>
      <c r="C12" s="165">
        <v>300119</v>
      </c>
      <c r="D12" s="165">
        <v>32</v>
      </c>
      <c r="E12" s="165">
        <v>1</v>
      </c>
    </row>
    <row r="13" spans="1:16" s="2" customFormat="1">
      <c r="A13" s="163">
        <v>36</v>
      </c>
      <c r="B13" s="164" t="s">
        <v>260</v>
      </c>
      <c r="C13" s="165">
        <v>300335</v>
      </c>
      <c r="D13" s="165">
        <v>321</v>
      </c>
      <c r="E13" s="165">
        <v>19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255</v>
      </c>
      <c r="C15" s="165">
        <v>305299</v>
      </c>
      <c r="D15" s="165">
        <v>1096</v>
      </c>
      <c r="E15" s="165">
        <v>77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14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92</v>
      </c>
      <c r="E17" s="165">
        <v>2</v>
      </c>
    </row>
    <row r="18" spans="1:5" s="2" customFormat="1">
      <c r="A18" s="163">
        <v>72</v>
      </c>
      <c r="B18" s="166" t="s">
        <v>231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249</v>
      </c>
      <c r="C19" s="165">
        <v>325365</v>
      </c>
      <c r="D19" s="165">
        <v>65</v>
      </c>
      <c r="E19" s="165">
        <v>2</v>
      </c>
    </row>
    <row r="20" spans="1:5" s="2" customFormat="1">
      <c r="A20" s="163">
        <v>91</v>
      </c>
      <c r="B20" s="164" t="s">
        <v>254</v>
      </c>
      <c r="C20" s="165">
        <v>325268</v>
      </c>
      <c r="D20" s="165">
        <v>21</v>
      </c>
      <c r="E20" s="165">
        <v>0</v>
      </c>
    </row>
    <row r="21" spans="1:5" s="2" customFormat="1">
      <c r="A21" s="163">
        <v>95</v>
      </c>
      <c r="B21" s="164" t="s">
        <v>250</v>
      </c>
      <c r="C21" s="165">
        <v>325990</v>
      </c>
      <c r="D21" s="165">
        <v>9</v>
      </c>
      <c r="E21" s="165">
        <v>0</v>
      </c>
    </row>
    <row r="22" spans="1:5" s="2" customFormat="1">
      <c r="A22" s="163">
        <v>96</v>
      </c>
      <c r="B22" s="164" t="s">
        <v>232</v>
      </c>
      <c r="C22" s="165">
        <v>307770</v>
      </c>
      <c r="D22" s="165">
        <v>198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24</v>
      </c>
      <c r="E23" s="165">
        <v>1</v>
      </c>
    </row>
    <row r="24" spans="1:5" s="2" customFormat="1">
      <c r="A24" s="163">
        <v>105</v>
      </c>
      <c r="B24" s="164" t="s">
        <v>217</v>
      </c>
      <c r="C24" s="165">
        <v>328168</v>
      </c>
      <c r="D24" s="165">
        <v>43</v>
      </c>
      <c r="E24" s="165">
        <v>2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37</v>
      </c>
      <c r="E25" s="165">
        <v>1</v>
      </c>
    </row>
    <row r="26" spans="1:5" s="2" customFormat="1">
      <c r="A26" s="163">
        <v>113</v>
      </c>
      <c r="B26" s="164" t="s">
        <v>220</v>
      </c>
      <c r="C26" s="165">
        <v>331489</v>
      </c>
      <c r="D26" s="165">
        <v>72</v>
      </c>
      <c r="E26" s="165">
        <v>1</v>
      </c>
    </row>
    <row r="27" spans="1:5" s="2" customFormat="1">
      <c r="A27" s="163">
        <v>115</v>
      </c>
      <c r="B27" s="164" t="s">
        <v>238</v>
      </c>
      <c r="C27" s="165">
        <v>334851</v>
      </c>
      <c r="D27" s="165">
        <v>220</v>
      </c>
      <c r="E27" s="165">
        <v>14</v>
      </c>
    </row>
    <row r="28" spans="1:5" s="2" customFormat="1">
      <c r="A28" s="163">
        <v>123</v>
      </c>
      <c r="B28" s="164" t="s">
        <v>233</v>
      </c>
      <c r="C28" s="165">
        <v>351607</v>
      </c>
      <c r="D28" s="165">
        <v>17</v>
      </c>
      <c r="E28" s="165">
        <v>11</v>
      </c>
    </row>
    <row r="29" spans="1:5" s="2" customFormat="1">
      <c r="A29" s="163">
        <v>128</v>
      </c>
      <c r="B29" s="164" t="s">
        <v>221</v>
      </c>
      <c r="C29" s="165">
        <v>351254</v>
      </c>
      <c r="D29" s="165">
        <v>3</v>
      </c>
      <c r="E29" s="165">
        <v>2</v>
      </c>
    </row>
    <row r="30" spans="1:5" s="2" customFormat="1">
      <c r="A30" s="163">
        <v>129</v>
      </c>
      <c r="B30" s="164" t="s">
        <v>234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222</v>
      </c>
      <c r="C31" s="165">
        <v>353489</v>
      </c>
      <c r="D31" s="165">
        <v>51</v>
      </c>
      <c r="E31" s="165">
        <v>1</v>
      </c>
    </row>
    <row r="32" spans="1:5" s="2" customFormat="1">
      <c r="A32" s="163">
        <v>136</v>
      </c>
      <c r="B32" s="164" t="s">
        <v>239</v>
      </c>
      <c r="C32" s="165">
        <v>351005</v>
      </c>
      <c r="D32" s="165">
        <v>218</v>
      </c>
      <c r="E32" s="165">
        <v>19</v>
      </c>
    </row>
    <row r="33" spans="1:5" s="2" customFormat="1">
      <c r="A33" s="163">
        <v>142</v>
      </c>
      <c r="B33" s="164" t="s">
        <v>240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146</v>
      </c>
      <c r="B34" s="164" t="s">
        <v>257</v>
      </c>
      <c r="C34" s="165">
        <v>320371</v>
      </c>
      <c r="D34" s="165">
        <v>12</v>
      </c>
      <c r="E34" s="165">
        <v>0</v>
      </c>
    </row>
    <row r="35" spans="1:5" s="2" customFormat="1">
      <c r="A35" s="163">
        <v>153</v>
      </c>
      <c r="B35" s="164" t="s">
        <v>223</v>
      </c>
      <c r="C35" s="165">
        <v>380838</v>
      </c>
      <c r="D35" s="165">
        <v>39</v>
      </c>
      <c r="E35" s="165">
        <v>1</v>
      </c>
    </row>
    <row r="36" spans="1:5" s="2" customFormat="1">
      <c r="A36" s="163">
        <v>171</v>
      </c>
      <c r="B36" s="164" t="s">
        <v>251</v>
      </c>
      <c r="C36" s="165">
        <v>300614</v>
      </c>
      <c r="D36" s="165">
        <v>125</v>
      </c>
      <c r="E36" s="165">
        <v>10</v>
      </c>
    </row>
    <row r="37" spans="1:5" s="2" customFormat="1">
      <c r="A37" s="163">
        <v>205</v>
      </c>
      <c r="B37" s="164" t="s">
        <v>209</v>
      </c>
      <c r="C37" s="165">
        <v>313582</v>
      </c>
      <c r="D37" s="165">
        <v>21</v>
      </c>
      <c r="E37" s="165">
        <v>0</v>
      </c>
    </row>
    <row r="38" spans="1:5" s="2" customFormat="1">
      <c r="A38" s="163">
        <v>231</v>
      </c>
      <c r="B38" s="164" t="s">
        <v>235</v>
      </c>
      <c r="C38" s="165">
        <v>322539</v>
      </c>
      <c r="D38" s="165">
        <v>19</v>
      </c>
      <c r="E38" s="165">
        <v>1</v>
      </c>
    </row>
    <row r="39" spans="1:5" s="2" customFormat="1">
      <c r="A39" s="163">
        <v>240</v>
      </c>
      <c r="B39" s="164" t="s">
        <v>258</v>
      </c>
      <c r="C39" s="165">
        <v>322540</v>
      </c>
      <c r="D39" s="165">
        <v>43</v>
      </c>
      <c r="E39" s="165">
        <v>1</v>
      </c>
    </row>
    <row r="40" spans="1:5" s="2" customFormat="1">
      <c r="A40" s="163">
        <v>242</v>
      </c>
      <c r="B40" s="164" t="s">
        <v>252</v>
      </c>
      <c r="C40" s="165">
        <v>322001</v>
      </c>
      <c r="D40" s="165">
        <v>13</v>
      </c>
      <c r="E40" s="165">
        <v>0</v>
      </c>
    </row>
    <row r="41" spans="1:5" s="2" customFormat="1">
      <c r="A41" s="163">
        <v>251</v>
      </c>
      <c r="B41" s="164" t="s">
        <v>210</v>
      </c>
      <c r="C41" s="165">
        <v>300658</v>
      </c>
      <c r="D41" s="165">
        <v>14</v>
      </c>
      <c r="E41" s="165">
        <v>1</v>
      </c>
    </row>
    <row r="42" spans="1:5" s="2" customFormat="1">
      <c r="A42" s="163">
        <v>270</v>
      </c>
      <c r="B42" s="164" t="s">
        <v>236</v>
      </c>
      <c r="C42" s="165">
        <v>305749</v>
      </c>
      <c r="D42" s="165">
        <v>34</v>
      </c>
      <c r="E42" s="165">
        <v>1</v>
      </c>
    </row>
    <row r="43" spans="1:5" s="2" customFormat="1">
      <c r="A43" s="163">
        <v>272</v>
      </c>
      <c r="B43" s="164" t="s">
        <v>259</v>
      </c>
      <c r="C43" s="165">
        <v>300346</v>
      </c>
      <c r="D43" s="165">
        <v>137</v>
      </c>
      <c r="E43" s="165">
        <v>14</v>
      </c>
    </row>
    <row r="44" spans="1:5" s="2" customFormat="1">
      <c r="A44" s="163">
        <v>274</v>
      </c>
      <c r="B44" s="164" t="s">
        <v>211</v>
      </c>
      <c r="C44" s="165">
        <v>320478</v>
      </c>
      <c r="D44" s="165">
        <v>210</v>
      </c>
      <c r="E44" s="165">
        <v>8</v>
      </c>
    </row>
    <row r="45" spans="1:5" s="2" customFormat="1">
      <c r="A45" s="163">
        <v>286</v>
      </c>
      <c r="B45" s="164" t="s">
        <v>241</v>
      </c>
      <c r="C45" s="165">
        <v>306500</v>
      </c>
      <c r="D45" s="165">
        <v>30</v>
      </c>
      <c r="E45" s="165">
        <v>2</v>
      </c>
    </row>
    <row r="46" spans="1:5" s="2" customFormat="1">
      <c r="A46" s="163">
        <v>288</v>
      </c>
      <c r="B46" s="164" t="s">
        <v>212</v>
      </c>
      <c r="C46" s="165">
        <v>300647</v>
      </c>
      <c r="D46" s="165">
        <v>4</v>
      </c>
      <c r="E46" s="165">
        <v>0</v>
      </c>
    </row>
    <row r="47" spans="1:5" s="2" customFormat="1">
      <c r="A47" s="163">
        <v>290</v>
      </c>
      <c r="B47" s="164" t="s">
        <v>224</v>
      </c>
      <c r="C47" s="165">
        <v>300506</v>
      </c>
      <c r="D47" s="165">
        <v>10</v>
      </c>
      <c r="E47" s="165">
        <v>0</v>
      </c>
    </row>
    <row r="48" spans="1:5" s="2" customFormat="1">
      <c r="A48" s="163">
        <v>295</v>
      </c>
      <c r="B48" s="164" t="s">
        <v>242</v>
      </c>
      <c r="C48" s="165">
        <v>300539</v>
      </c>
      <c r="D48" s="165">
        <v>0</v>
      </c>
      <c r="E48" s="165">
        <v>0</v>
      </c>
    </row>
    <row r="49" spans="1:5" s="2" customFormat="1">
      <c r="A49" s="163">
        <v>296</v>
      </c>
      <c r="B49" s="164" t="s">
        <v>213</v>
      </c>
      <c r="C49" s="165">
        <v>300528</v>
      </c>
      <c r="D49" s="165">
        <v>69</v>
      </c>
      <c r="E49" s="165">
        <v>2</v>
      </c>
    </row>
    <row r="50" spans="1:5" s="2" customFormat="1">
      <c r="A50" s="163">
        <v>297</v>
      </c>
      <c r="B50" s="164" t="s">
        <v>225</v>
      </c>
      <c r="C50" s="165">
        <v>300584</v>
      </c>
      <c r="D50" s="165">
        <v>0</v>
      </c>
      <c r="E50" s="165">
        <v>0</v>
      </c>
    </row>
    <row r="51" spans="1:5" s="2" customFormat="1">
      <c r="A51" s="163">
        <v>298</v>
      </c>
      <c r="B51" s="164" t="s">
        <v>214</v>
      </c>
      <c r="C51" s="165">
        <v>320984</v>
      </c>
      <c r="D51" s="165">
        <v>4</v>
      </c>
      <c r="E51" s="165">
        <v>0</v>
      </c>
    </row>
    <row r="52" spans="1:5" s="2" customFormat="1">
      <c r="A52" s="163">
        <v>305</v>
      </c>
      <c r="B52" s="164" t="s">
        <v>265</v>
      </c>
      <c r="C52" s="165">
        <v>307123</v>
      </c>
      <c r="D52" s="165">
        <v>33</v>
      </c>
      <c r="E52" s="165">
        <v>4</v>
      </c>
    </row>
    <row r="53" spans="1:5" s="2" customFormat="1">
      <c r="A53" s="163">
        <v>311</v>
      </c>
      <c r="B53" s="164" t="s">
        <v>243</v>
      </c>
      <c r="C53" s="165">
        <v>380106</v>
      </c>
      <c r="D53" s="165">
        <v>0</v>
      </c>
      <c r="E53" s="165">
        <v>0</v>
      </c>
    </row>
    <row r="54" spans="1:5" s="2" customFormat="1">
      <c r="A54" s="163">
        <v>313</v>
      </c>
      <c r="B54" s="164" t="s">
        <v>266</v>
      </c>
      <c r="C54" s="165">
        <v>380883</v>
      </c>
      <c r="D54" s="165">
        <v>0</v>
      </c>
      <c r="E54" s="165">
        <v>0</v>
      </c>
    </row>
    <row r="55" spans="1:5" s="2" customFormat="1">
      <c r="A55" s="163">
        <v>320</v>
      </c>
      <c r="B55" s="164" t="s">
        <v>262</v>
      </c>
      <c r="C55" s="165">
        <v>380281</v>
      </c>
      <c r="D55" s="165">
        <v>29</v>
      </c>
      <c r="E55" s="165">
        <v>1</v>
      </c>
    </row>
    <row r="56" spans="1:5" s="2" customFormat="1">
      <c r="A56" s="163">
        <v>329</v>
      </c>
      <c r="B56" s="164" t="s">
        <v>263</v>
      </c>
      <c r="C56" s="165">
        <v>380366</v>
      </c>
      <c r="D56" s="165">
        <v>1</v>
      </c>
      <c r="E56" s="165">
        <v>0</v>
      </c>
    </row>
    <row r="57" spans="1:5" s="2" customFormat="1">
      <c r="A57" s="163">
        <v>331</v>
      </c>
      <c r="B57" s="164" t="s">
        <v>244</v>
      </c>
      <c r="C57" s="165">
        <v>380441</v>
      </c>
      <c r="D57" s="165">
        <v>0</v>
      </c>
      <c r="E57" s="165">
        <v>0</v>
      </c>
    </row>
    <row r="58" spans="1:5" s="2" customFormat="1">
      <c r="A58" s="163">
        <v>381</v>
      </c>
      <c r="B58" s="164" t="s">
        <v>226</v>
      </c>
      <c r="C58" s="165">
        <v>313009</v>
      </c>
      <c r="D58" s="165">
        <v>7</v>
      </c>
      <c r="E58" s="165">
        <v>0</v>
      </c>
    </row>
    <row r="59" spans="1:5" s="2" customFormat="1">
      <c r="A59" s="163">
        <v>386</v>
      </c>
      <c r="B59" s="164" t="s">
        <v>253</v>
      </c>
      <c r="C59" s="165">
        <v>380526</v>
      </c>
      <c r="D59" s="165">
        <v>30</v>
      </c>
      <c r="E59" s="165">
        <v>2</v>
      </c>
    </row>
    <row r="60" spans="1:5" s="2" customFormat="1">
      <c r="A60" s="163">
        <v>387</v>
      </c>
      <c r="B60" s="164" t="s">
        <v>267</v>
      </c>
      <c r="C60" s="165">
        <v>380548</v>
      </c>
      <c r="D60" s="165">
        <v>6</v>
      </c>
      <c r="E60" s="165">
        <v>0</v>
      </c>
    </row>
    <row r="61" spans="1:5" s="2" customFormat="1">
      <c r="A61" s="163">
        <v>389</v>
      </c>
      <c r="B61" s="164" t="s">
        <v>227</v>
      </c>
      <c r="C61" s="165">
        <v>380582</v>
      </c>
      <c r="D61" s="165">
        <v>13</v>
      </c>
      <c r="E61" s="165">
        <v>0</v>
      </c>
    </row>
    <row r="62" spans="1:5" s="2" customFormat="1">
      <c r="A62" s="163">
        <v>392</v>
      </c>
      <c r="B62" s="164" t="s">
        <v>215</v>
      </c>
      <c r="C62" s="165">
        <v>380634</v>
      </c>
      <c r="D62" s="165">
        <v>163</v>
      </c>
      <c r="E62" s="165">
        <v>9</v>
      </c>
    </row>
    <row r="63" spans="1:5" s="2" customFormat="1">
      <c r="A63" s="163">
        <v>394</v>
      </c>
      <c r="B63" s="164" t="s">
        <v>245</v>
      </c>
      <c r="C63" s="165">
        <v>380645</v>
      </c>
      <c r="D63" s="165">
        <v>5</v>
      </c>
      <c r="E63" s="165">
        <v>0</v>
      </c>
    </row>
    <row r="64" spans="1:5" s="2" customFormat="1">
      <c r="A64" s="163">
        <v>395</v>
      </c>
      <c r="B64" s="164" t="s">
        <v>237</v>
      </c>
      <c r="C64" s="165">
        <v>377090</v>
      </c>
      <c r="D64" s="165">
        <v>5</v>
      </c>
      <c r="E64" s="165">
        <v>1</v>
      </c>
    </row>
    <row r="65" spans="1:5" s="2" customFormat="1">
      <c r="A65" s="163">
        <v>407</v>
      </c>
      <c r="B65" s="164" t="s">
        <v>246</v>
      </c>
      <c r="C65" s="165">
        <v>380731</v>
      </c>
      <c r="D65" s="165">
        <v>0</v>
      </c>
      <c r="E65" s="165">
        <v>0</v>
      </c>
    </row>
    <row r="66" spans="1:5" s="2" customFormat="1">
      <c r="A66" s="163">
        <v>455</v>
      </c>
      <c r="B66" s="164" t="s">
        <v>247</v>
      </c>
      <c r="C66" s="165">
        <v>380797</v>
      </c>
      <c r="D66" s="165">
        <v>0</v>
      </c>
      <c r="E66" s="165">
        <v>0</v>
      </c>
    </row>
    <row r="67" spans="1:5" s="2" customFormat="1">
      <c r="A67" s="163">
        <v>553</v>
      </c>
      <c r="B67" s="164" t="s">
        <v>218</v>
      </c>
      <c r="C67" s="165">
        <v>380946</v>
      </c>
      <c r="D67" s="165">
        <v>0</v>
      </c>
      <c r="E67" s="165">
        <v>0</v>
      </c>
    </row>
    <row r="68" spans="1:5" s="2" customFormat="1">
      <c r="A68" s="163">
        <v>694</v>
      </c>
      <c r="B68" s="164" t="s">
        <v>228</v>
      </c>
      <c r="C68" s="165">
        <v>339050</v>
      </c>
      <c r="D68" s="165">
        <v>35</v>
      </c>
      <c r="E68" s="165">
        <v>3</v>
      </c>
    </row>
    <row r="69" spans="1:5" s="2" customFormat="1">
      <c r="A69" s="163">
        <v>774</v>
      </c>
      <c r="B69" s="164" t="s">
        <v>248</v>
      </c>
      <c r="C69" s="165">
        <v>339072</v>
      </c>
      <c r="D69" s="165">
        <v>13</v>
      </c>
      <c r="E69" s="165">
        <v>0</v>
      </c>
    </row>
    <row r="70" spans="1:5" s="2" customFormat="1">
      <c r="A70" s="163"/>
      <c r="B70" s="172" t="s">
        <v>261</v>
      </c>
      <c r="C70" s="173"/>
      <c r="D70" s="173">
        <v>4913</v>
      </c>
      <c r="E70" s="173">
        <v>291</v>
      </c>
    </row>
    <row r="71" spans="1:5" s="2" customFormat="1">
      <c r="A71" s="163"/>
      <c r="B71" s="172"/>
      <c r="C71" s="173"/>
      <c r="D71" s="173"/>
      <c r="E71" s="173"/>
    </row>
    <row r="72" spans="1:5" s="2" customFormat="1">
      <c r="A72" s="163"/>
      <c r="B72" s="164"/>
      <c r="C72" s="165"/>
      <c r="D72" s="165"/>
      <c r="E72" s="165"/>
    </row>
    <row r="73" spans="1:5" s="2" customFormat="1">
      <c r="A73" s="163"/>
      <c r="B73" s="164"/>
      <c r="C73" s="165"/>
      <c r="D73" s="165"/>
      <c r="E73" s="165"/>
    </row>
    <row r="74" spans="1:5" s="2" customFormat="1">
      <c r="A74" s="163"/>
      <c r="B74" s="168"/>
      <c r="C74" s="165"/>
      <c r="D74" s="165"/>
      <c r="E74" s="165"/>
    </row>
    <row r="75" spans="1:5" s="2" customFormat="1">
      <c r="A75" s="163"/>
      <c r="B75" s="167"/>
      <c r="C75" s="165"/>
      <c r="D75" s="165"/>
      <c r="E75" s="165"/>
    </row>
    <row r="76" spans="1:5" s="2" customFormat="1">
      <c r="A76" s="163"/>
      <c r="B76" s="164"/>
      <c r="C76" s="165"/>
      <c r="D76" s="165"/>
      <c r="E76" s="165"/>
    </row>
    <row r="77" spans="1:5" s="2" customFormat="1">
      <c r="A77" s="163"/>
      <c r="B77" s="155"/>
      <c r="C77" s="165"/>
      <c r="D77" s="165"/>
      <c r="E77" s="165"/>
    </row>
    <row r="78" spans="1:5" s="2" customFormat="1">
      <c r="A78" s="163"/>
      <c r="B78" s="169"/>
      <c r="C78" s="165"/>
      <c r="D78" s="165"/>
      <c r="E78" s="165"/>
    </row>
    <row r="79" spans="1:5" s="2" customFormat="1">
      <c r="A79" s="163"/>
      <c r="C79" s="165"/>
      <c r="D79" s="165"/>
      <c r="E79" s="165"/>
    </row>
    <row r="80" spans="1:5" s="2" customFormat="1">
      <c r="A80" s="163"/>
      <c r="C80" s="165"/>
      <c r="D80" s="165"/>
      <c r="E80" s="165"/>
    </row>
    <row r="82" spans="1:2">
      <c r="A82" s="156"/>
      <c r="B82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hidden="1" outlineLevel="1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 hidden="1" outlineLevel="1" collapsed="1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 hidden="1" outlineLevel="1" collapsed="1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 hidden="1" outlineLevel="1" collapsed="1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 hidden="1" outlineLevel="1" collapsed="1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 hidden="1" outlineLevel="1" collapsed="1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 hidden="1" outlineLevel="1" collapsed="1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 hidden="1" outlineLevel="1" collapsed="1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 hidden="1" outlineLevel="1" collapsed="1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 hidden="1" outlineLevel="1" collapsed="1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 hidden="1" outlineLevel="1" collapsed="1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 hidden="1" outlineLevel="1" collapsed="1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 hidden="1" outlineLevel="1" collapsed="1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  <row r="169" spans="1:32" hidden="1" outlineLevel="1" collapsed="1">
      <c r="A169" s="16">
        <v>45352</v>
      </c>
      <c r="B169" s="144">
        <v>734445.87388590002</v>
      </c>
      <c r="C169" s="144">
        <v>499835.36826587003</v>
      </c>
      <c r="D169" s="144">
        <v>234610.50562002999</v>
      </c>
      <c r="E169" s="144">
        <v>251193.41652028999</v>
      </c>
      <c r="F169" s="144">
        <v>238488.11980111001</v>
      </c>
      <c r="G169" s="144">
        <v>12705.29671918</v>
      </c>
      <c r="H169" s="144">
        <v>1070116.66968392</v>
      </c>
      <c r="I169" s="144">
        <v>766718.42511713994</v>
      </c>
      <c r="J169" s="144">
        <v>303398.24456678005</v>
      </c>
      <c r="K169" s="144">
        <v>1219831.0966803001</v>
      </c>
      <c r="L169" s="144">
        <v>787041.49556210986</v>
      </c>
      <c r="M169" s="144">
        <v>432789.6011181901</v>
      </c>
      <c r="N169" s="144">
        <v>15.844200000000001</v>
      </c>
      <c r="O169" s="144">
        <v>16.866199999999999</v>
      </c>
      <c r="P169" s="144">
        <v>16.466899999999999</v>
      </c>
      <c r="Q169" s="144">
        <v>6.7824</v>
      </c>
      <c r="R169" s="144">
        <v>6.7823000000000002</v>
      </c>
      <c r="S169" s="144">
        <v>27.283899999999999</v>
      </c>
      <c r="T169" s="144">
        <v>27.298999999999999</v>
      </c>
      <c r="U169" s="144">
        <v>34.162599999999998</v>
      </c>
      <c r="V169" s="144">
        <v>13.2568</v>
      </c>
      <c r="W169" s="144">
        <v>7.9066000000000001</v>
      </c>
      <c r="X169" s="144">
        <v>8.3035999999999994</v>
      </c>
      <c r="Y169" s="144">
        <v>9.5890000000000004</v>
      </c>
      <c r="Z169" s="144">
        <v>0.81330000000000002</v>
      </c>
      <c r="AA169" s="144">
        <v>8.5122999999999998</v>
      </c>
      <c r="AB169" s="144">
        <v>11.0486</v>
      </c>
      <c r="AC169" s="144">
        <v>1.0246999999999999</v>
      </c>
      <c r="AD169" s="145"/>
      <c r="AE169" s="145"/>
      <c r="AF169" s="145"/>
    </row>
    <row r="170" spans="1:32" hidden="1" outlineLevel="1" collapsed="1">
      <c r="A170" s="16">
        <v>45383</v>
      </c>
      <c r="B170" s="144">
        <v>737084.37149806996</v>
      </c>
      <c r="C170" s="144">
        <v>502357.99730644003</v>
      </c>
      <c r="D170" s="144">
        <v>234726.37419162999</v>
      </c>
      <c r="E170" s="144">
        <v>256883.21187192001</v>
      </c>
      <c r="F170" s="144">
        <v>244029.82100102</v>
      </c>
      <c r="G170" s="144">
        <v>12853.390870900001</v>
      </c>
      <c r="H170" s="144">
        <v>1100321.1977467902</v>
      </c>
      <c r="I170" s="144">
        <v>779736.04221380013</v>
      </c>
      <c r="J170" s="144">
        <v>320585.15553299</v>
      </c>
      <c r="K170" s="144">
        <v>1235277.7432384701</v>
      </c>
      <c r="L170" s="144">
        <v>799184.45573845995</v>
      </c>
      <c r="M170" s="144">
        <v>436093.28750000999</v>
      </c>
      <c r="N170" s="144">
        <v>16.3446</v>
      </c>
      <c r="O170" s="144">
        <v>17.5901</v>
      </c>
      <c r="P170" s="144">
        <v>17.416599999999999</v>
      </c>
      <c r="Q170" s="144">
        <v>6.5787000000000004</v>
      </c>
      <c r="R170" s="144">
        <v>6.5781000000000001</v>
      </c>
      <c r="S170" s="144">
        <v>27.453099999999999</v>
      </c>
      <c r="T170" s="144">
        <v>27.4678</v>
      </c>
      <c r="U170" s="144">
        <v>33.800699999999999</v>
      </c>
      <c r="V170" s="144">
        <v>13.716200000000001</v>
      </c>
      <c r="W170" s="144">
        <v>7.9484000000000004</v>
      </c>
      <c r="X170" s="144">
        <v>7.8472999999999997</v>
      </c>
      <c r="Y170" s="144">
        <v>9.6031999999999993</v>
      </c>
      <c r="Z170" s="144">
        <v>0.83309999999999995</v>
      </c>
      <c r="AA170" s="144">
        <v>8.4334000000000007</v>
      </c>
      <c r="AB170" s="144">
        <v>10.8972</v>
      </c>
      <c r="AC170" s="144">
        <v>1.0141</v>
      </c>
      <c r="AD170" s="145"/>
      <c r="AE170" s="145"/>
      <c r="AF170" s="145"/>
    </row>
    <row r="171" spans="1:32" hidden="1" outlineLevel="1" collapsed="1">
      <c r="A171" s="16">
        <v>45413</v>
      </c>
      <c r="B171" s="144">
        <v>747714.95160474</v>
      </c>
      <c r="C171" s="144">
        <v>507052.11308700999</v>
      </c>
      <c r="D171" s="144">
        <v>240662.83851773001</v>
      </c>
      <c r="E171" s="144">
        <v>262363.24676194001</v>
      </c>
      <c r="F171" s="144">
        <v>249371.39397112001</v>
      </c>
      <c r="G171" s="144">
        <v>12991.852790819999</v>
      </c>
      <c r="H171" s="144">
        <v>1112053.8532279097</v>
      </c>
      <c r="I171" s="144">
        <v>778781.10979400994</v>
      </c>
      <c r="J171" s="144">
        <v>333272.7434339</v>
      </c>
      <c r="K171" s="144">
        <v>1256698.1301644898</v>
      </c>
      <c r="L171" s="144">
        <v>811974.4937092301</v>
      </c>
      <c r="M171" s="144">
        <v>444723.63645525998</v>
      </c>
      <c r="N171" s="144">
        <v>14.6974</v>
      </c>
      <c r="O171" s="144">
        <v>15.7765</v>
      </c>
      <c r="P171" s="144">
        <v>15.1868</v>
      </c>
      <c r="Q171" s="144">
        <v>6.8810000000000002</v>
      </c>
      <c r="R171" s="144">
        <v>6.8806000000000003</v>
      </c>
      <c r="S171" s="144">
        <v>27.744299999999999</v>
      </c>
      <c r="T171" s="144">
        <v>27.7484</v>
      </c>
      <c r="U171" s="144">
        <v>34.222900000000003</v>
      </c>
      <c r="V171" s="144">
        <v>20.5886</v>
      </c>
      <c r="W171" s="144">
        <v>9.7706</v>
      </c>
      <c r="X171" s="144">
        <v>6.8426</v>
      </c>
      <c r="Y171" s="144">
        <v>8.9120000000000008</v>
      </c>
      <c r="Z171" s="144">
        <v>0.88560000000000005</v>
      </c>
      <c r="AA171" s="144">
        <v>8.2506000000000004</v>
      </c>
      <c r="AB171" s="144">
        <v>10.6379</v>
      </c>
      <c r="AC171" s="144">
        <v>1.0424</v>
      </c>
      <c r="AD171" s="145"/>
      <c r="AE171" s="145"/>
      <c r="AF171" s="145"/>
    </row>
    <row r="172" spans="1:32" hidden="1" outlineLevel="1" collapsed="1">
      <c r="A172" s="16">
        <v>45444</v>
      </c>
      <c r="B172" s="144">
        <v>757021.21725536999</v>
      </c>
      <c r="C172" s="144">
        <v>519680.61926566</v>
      </c>
      <c r="D172" s="144">
        <v>237340.59798970999</v>
      </c>
      <c r="E172" s="144">
        <v>267340.76306170999</v>
      </c>
      <c r="F172" s="144">
        <v>254501.00128756001</v>
      </c>
      <c r="G172" s="144">
        <v>12839.76177415</v>
      </c>
      <c r="H172" s="144">
        <v>1113683.09113032</v>
      </c>
      <c r="I172" s="144">
        <v>777750.99818249012</v>
      </c>
      <c r="J172" s="144">
        <v>335932.09294782998</v>
      </c>
      <c r="K172" s="144">
        <v>1285534.0883224399</v>
      </c>
      <c r="L172" s="144">
        <v>837827.9727664598</v>
      </c>
      <c r="M172" s="144">
        <v>447706.11555598001</v>
      </c>
      <c r="N172" s="144">
        <v>14.816800000000001</v>
      </c>
      <c r="O172" s="144">
        <v>15.6214</v>
      </c>
      <c r="P172" s="144">
        <v>15.1128</v>
      </c>
      <c r="Q172" s="144">
        <v>6.6513999999999998</v>
      </c>
      <c r="R172" s="144">
        <v>6.6506999999999996</v>
      </c>
      <c r="S172" s="144">
        <v>27.532</v>
      </c>
      <c r="T172" s="144">
        <v>27.5381</v>
      </c>
      <c r="U172" s="144">
        <v>33.7363</v>
      </c>
      <c r="V172" s="144">
        <v>16.9709</v>
      </c>
      <c r="W172" s="144">
        <v>8.0056999999999992</v>
      </c>
      <c r="X172" s="144">
        <v>6.7994000000000003</v>
      </c>
      <c r="Y172" s="144">
        <v>8.6027000000000005</v>
      </c>
      <c r="Z172" s="144">
        <v>0.85950000000000004</v>
      </c>
      <c r="AA172" s="144">
        <v>7.9916</v>
      </c>
      <c r="AB172" s="144">
        <v>10.4763</v>
      </c>
      <c r="AC172" s="144">
        <v>1.0411999999999999</v>
      </c>
      <c r="AD172" s="145"/>
      <c r="AE172" s="145"/>
      <c r="AF172" s="145"/>
    </row>
    <row r="173" spans="1:32" hidden="1" outlineLevel="1" collapsed="1">
      <c r="A173" s="16">
        <v>45474</v>
      </c>
      <c r="B173" s="144">
        <v>770074.03571699001</v>
      </c>
      <c r="C173" s="144">
        <v>526317.73872202996</v>
      </c>
      <c r="D173" s="144">
        <v>243756.29699495999</v>
      </c>
      <c r="E173" s="144">
        <v>274848.98437065998</v>
      </c>
      <c r="F173" s="144">
        <v>261812.6718325</v>
      </c>
      <c r="G173" s="144">
        <v>13036.31253816</v>
      </c>
      <c r="H173" s="144">
        <v>1132518.7583608404</v>
      </c>
      <c r="I173" s="144">
        <v>797485.49770024023</v>
      </c>
      <c r="J173" s="144">
        <v>335033.26066060003</v>
      </c>
      <c r="K173" s="144">
        <v>1278865.0799815503</v>
      </c>
      <c r="L173" s="144">
        <v>826401.61120992992</v>
      </c>
      <c r="M173" s="144">
        <v>452463.46877162007</v>
      </c>
      <c r="N173" s="144">
        <v>15.651300000000001</v>
      </c>
      <c r="O173" s="144">
        <v>16.555700000000002</v>
      </c>
      <c r="P173" s="144">
        <v>16.377800000000001</v>
      </c>
      <c r="Q173" s="144">
        <v>7.4032999999999998</v>
      </c>
      <c r="R173" s="144">
        <v>7.4058999999999999</v>
      </c>
      <c r="S173" s="144">
        <v>27.552800000000001</v>
      </c>
      <c r="T173" s="144">
        <v>27.5792</v>
      </c>
      <c r="U173" s="144">
        <v>33.270200000000003</v>
      </c>
      <c r="V173" s="144">
        <v>9.8162000000000003</v>
      </c>
      <c r="W173" s="144">
        <v>4.9172000000000002</v>
      </c>
      <c r="X173" s="144">
        <v>6.9306999999999999</v>
      </c>
      <c r="Y173" s="144">
        <v>8.4589999999999996</v>
      </c>
      <c r="Z173" s="144">
        <v>0.91779999999999995</v>
      </c>
      <c r="AA173" s="144">
        <v>7.8838999999999997</v>
      </c>
      <c r="AB173" s="144">
        <v>10.271599999999999</v>
      </c>
      <c r="AC173" s="144">
        <v>1.0528999999999999</v>
      </c>
      <c r="AD173" s="145"/>
      <c r="AE173" s="145"/>
      <c r="AF173" s="145"/>
    </row>
    <row r="174" spans="1:32" hidden="1" outlineLevel="1" collapsed="1">
      <c r="A174" s="16">
        <v>45505</v>
      </c>
      <c r="B174" s="144">
        <v>777304.26037064998</v>
      </c>
      <c r="C174" s="144">
        <v>532169.19271168998</v>
      </c>
      <c r="D174" s="144">
        <v>245135.06765896</v>
      </c>
      <c r="E174" s="144">
        <v>280398.34619633999</v>
      </c>
      <c r="F174" s="144">
        <v>267300.68927844998</v>
      </c>
      <c r="G174" s="144">
        <v>13097.656917890001</v>
      </c>
      <c r="H174" s="144">
        <v>1120841.7970338201</v>
      </c>
      <c r="I174" s="144">
        <v>775223.79712251003</v>
      </c>
      <c r="J174" s="144">
        <v>345617.99991131003</v>
      </c>
      <c r="K174" s="144">
        <v>1290027.2664333798</v>
      </c>
      <c r="L174" s="144">
        <v>831743.94034219987</v>
      </c>
      <c r="M174" s="144">
        <v>458283.32609117997</v>
      </c>
      <c r="N174" s="144">
        <v>14.109500000000001</v>
      </c>
      <c r="O174" s="144">
        <v>15.159599999999999</v>
      </c>
      <c r="P174" s="144">
        <v>14.6106</v>
      </c>
      <c r="Q174" s="144">
        <v>6.5448000000000004</v>
      </c>
      <c r="R174" s="144">
        <v>6.5430000000000001</v>
      </c>
      <c r="S174" s="144">
        <v>27.651299999999999</v>
      </c>
      <c r="T174" s="144">
        <v>27.6557</v>
      </c>
      <c r="U174" s="144">
        <v>33.541200000000003</v>
      </c>
      <c r="V174" s="144">
        <v>19.846299999999999</v>
      </c>
      <c r="W174" s="144">
        <v>8.3742000000000001</v>
      </c>
      <c r="X174" s="144">
        <v>6.6074999999999999</v>
      </c>
      <c r="Y174" s="144">
        <v>8.4417000000000009</v>
      </c>
      <c r="Z174" s="144">
        <v>0.92310000000000003</v>
      </c>
      <c r="AA174" s="144">
        <v>7.9165999999999999</v>
      </c>
      <c r="AB174" s="144">
        <v>10.224600000000001</v>
      </c>
      <c r="AC174" s="144">
        <v>1.0784</v>
      </c>
      <c r="AD174" s="145"/>
      <c r="AE174" s="145"/>
      <c r="AF174" s="145"/>
    </row>
    <row r="175" spans="1:32" hidden="1" outlineLevel="1" collapsed="1">
      <c r="A175" s="16">
        <v>45536</v>
      </c>
      <c r="B175" s="144">
        <v>786080.44148228003</v>
      </c>
      <c r="C175" s="144">
        <v>541603.97139060998</v>
      </c>
      <c r="D175" s="144">
        <v>244476.47009166999</v>
      </c>
      <c r="E175" s="144">
        <v>284751.98181804002</v>
      </c>
      <c r="F175" s="144">
        <v>271681.97264194</v>
      </c>
      <c r="G175" s="144">
        <v>13070.0091761</v>
      </c>
      <c r="H175" s="144">
        <v>1098295.2191575398</v>
      </c>
      <c r="I175" s="144">
        <v>763695.48101640982</v>
      </c>
      <c r="J175" s="144">
        <v>334599.73814113002</v>
      </c>
      <c r="K175" s="144">
        <v>1314981.06930904</v>
      </c>
      <c r="L175" s="144">
        <v>850605.89281283983</v>
      </c>
      <c r="M175" s="144">
        <v>464375.17649620003</v>
      </c>
      <c r="N175" s="144">
        <v>14.0684</v>
      </c>
      <c r="O175" s="144">
        <v>15.154199999999999</v>
      </c>
      <c r="P175" s="144">
        <v>14.6012</v>
      </c>
      <c r="Q175" s="144">
        <v>6.3536999999999999</v>
      </c>
      <c r="R175" s="144">
        <v>6.3517000000000001</v>
      </c>
      <c r="S175" s="144">
        <v>27.630299999999998</v>
      </c>
      <c r="T175" s="144">
        <v>27.639199999999999</v>
      </c>
      <c r="U175" s="144">
        <v>33.422499999999999</v>
      </c>
      <c r="V175" s="144">
        <v>16.049199999999999</v>
      </c>
      <c r="W175" s="144">
        <v>8.1434999999999995</v>
      </c>
      <c r="X175" s="144">
        <v>5.9920999999999998</v>
      </c>
      <c r="Y175" s="144">
        <v>8.5412999999999997</v>
      </c>
      <c r="Z175" s="144">
        <v>0.94740000000000002</v>
      </c>
      <c r="AA175" s="144">
        <v>7.4253</v>
      </c>
      <c r="AB175" s="144">
        <v>10.103400000000001</v>
      </c>
      <c r="AC175" s="144">
        <v>1.1115999999999999</v>
      </c>
      <c r="AD175" s="145"/>
      <c r="AE175" s="145"/>
      <c r="AF175" s="145"/>
    </row>
    <row r="176" spans="1:32" hidden="1" outlineLevel="1" collapsed="1">
      <c r="A176" s="16">
        <v>45566</v>
      </c>
      <c r="B176" s="144">
        <v>780447.60446363001</v>
      </c>
      <c r="C176" s="144">
        <v>536788.33199054003</v>
      </c>
      <c r="D176" s="144">
        <v>243659.27247309001</v>
      </c>
      <c r="E176" s="144">
        <v>289071.43222233001</v>
      </c>
      <c r="F176" s="144">
        <v>277125.41054720001</v>
      </c>
      <c r="G176" s="144">
        <v>11946.021675129999</v>
      </c>
      <c r="H176" s="144">
        <v>1121314.2390155098</v>
      </c>
      <c r="I176" s="144">
        <v>793399.24871415005</v>
      </c>
      <c r="J176" s="144">
        <v>327914.99030135997</v>
      </c>
      <c r="K176" s="144">
        <v>1320697.1650010699</v>
      </c>
      <c r="L176" s="144">
        <v>851441.88456774014</v>
      </c>
      <c r="M176" s="144">
        <v>469255.28043332999</v>
      </c>
      <c r="N176" s="144">
        <v>14.1106</v>
      </c>
      <c r="O176" s="144">
        <v>15.5364</v>
      </c>
      <c r="P176" s="144">
        <v>15.2646</v>
      </c>
      <c r="Q176" s="144">
        <v>6.2892000000000001</v>
      </c>
      <c r="R176" s="144">
        <v>6.2873999999999999</v>
      </c>
      <c r="S176" s="144">
        <v>27.735700000000001</v>
      </c>
      <c r="T176" s="144">
        <v>27.7456</v>
      </c>
      <c r="U176" s="144">
        <v>33.365099999999998</v>
      </c>
      <c r="V176" s="144">
        <v>13.872299999999999</v>
      </c>
      <c r="W176" s="144">
        <v>6.4574999999999996</v>
      </c>
      <c r="X176" s="144">
        <v>6.9353999999999996</v>
      </c>
      <c r="Y176" s="144">
        <v>8.6026000000000007</v>
      </c>
      <c r="Z176" s="144">
        <v>0.89459999999999995</v>
      </c>
      <c r="AA176" s="144">
        <v>7.694</v>
      </c>
      <c r="AB176" s="144">
        <v>10.2081</v>
      </c>
      <c r="AC176" s="144">
        <v>1.0387</v>
      </c>
      <c r="AD176" s="145"/>
      <c r="AE176" s="145"/>
      <c r="AF176" s="145"/>
    </row>
    <row r="177" spans="1:32" collapsed="1">
      <c r="A177" s="16">
        <v>45597</v>
      </c>
      <c r="B177" s="144">
        <v>790365.05647554004</v>
      </c>
      <c r="C177" s="144">
        <v>541765.38331952004</v>
      </c>
      <c r="D177" s="144">
        <v>248599.67315602</v>
      </c>
      <c r="E177" s="144">
        <v>294951.96018507</v>
      </c>
      <c r="F177" s="144">
        <v>283020.02369826002</v>
      </c>
      <c r="G177" s="144">
        <v>11931.93648681</v>
      </c>
      <c r="H177" s="144">
        <v>1122636.2761193402</v>
      </c>
      <c r="I177" s="144">
        <v>796924.23882835999</v>
      </c>
      <c r="J177" s="144">
        <v>325712.03729097999</v>
      </c>
      <c r="K177" s="144">
        <v>1335915.8534340903</v>
      </c>
      <c r="L177" s="144">
        <v>862312.94666867994</v>
      </c>
      <c r="M177" s="144">
        <v>473602.90676540998</v>
      </c>
      <c r="N177" s="144">
        <v>13.357699999999999</v>
      </c>
      <c r="O177" s="144">
        <v>14.8018</v>
      </c>
      <c r="P177" s="144">
        <v>14.244999999999999</v>
      </c>
      <c r="Q177" s="144">
        <v>6.2431999999999999</v>
      </c>
      <c r="R177" s="144">
        <v>6.2439999999999998</v>
      </c>
      <c r="S177" s="144">
        <v>27.1934</v>
      </c>
      <c r="T177" s="144">
        <v>27.206199999999999</v>
      </c>
      <c r="U177" s="144">
        <v>32.665700000000001</v>
      </c>
      <c r="V177" s="144">
        <v>13.254200000000001</v>
      </c>
      <c r="W177" s="144">
        <v>7.1087999999999996</v>
      </c>
      <c r="X177" s="144">
        <v>7.4573</v>
      </c>
      <c r="Y177" s="144">
        <v>8.4356000000000009</v>
      </c>
      <c r="Z177" s="144">
        <v>0.83550000000000002</v>
      </c>
      <c r="AA177" s="144">
        <v>7.6212</v>
      </c>
      <c r="AB177" s="144">
        <v>10.256500000000001</v>
      </c>
      <c r="AC177" s="144">
        <v>1.0646</v>
      </c>
      <c r="AD177" s="145"/>
      <c r="AE177" s="145"/>
      <c r="AF177" s="145"/>
    </row>
    <row r="178" spans="1:32">
      <c r="A178" s="16">
        <v>45627</v>
      </c>
      <c r="B178" s="144">
        <v>782219.07062774</v>
      </c>
      <c r="C178" s="144">
        <v>531408.56119597994</v>
      </c>
      <c r="D178" s="144">
        <v>250810.50943176</v>
      </c>
      <c r="E178" s="144">
        <v>291759.56418992003</v>
      </c>
      <c r="F178" s="144">
        <v>280116.67716557998</v>
      </c>
      <c r="G178" s="144">
        <v>11642.88702434</v>
      </c>
      <c r="H178" s="144">
        <v>1227642.4079868596</v>
      </c>
      <c r="I178" s="144">
        <v>896538.76843407028</v>
      </c>
      <c r="J178" s="144">
        <v>331103.63955278997</v>
      </c>
      <c r="K178" s="144">
        <v>1381874.9500687101</v>
      </c>
      <c r="L178" s="144">
        <v>896810.57919934997</v>
      </c>
      <c r="M178" s="144">
        <v>485064.37086936005</v>
      </c>
      <c r="N178" s="144">
        <v>13.737500000000001</v>
      </c>
      <c r="O178" s="144">
        <v>15.0021</v>
      </c>
      <c r="P178" s="144">
        <v>14.599399999999999</v>
      </c>
      <c r="Q178" s="144">
        <v>6.2554999999999996</v>
      </c>
      <c r="R178" s="144">
        <v>6.2496</v>
      </c>
      <c r="S178" s="144">
        <v>27.7974</v>
      </c>
      <c r="T178" s="144">
        <v>27.808199999999999</v>
      </c>
      <c r="U178" s="144">
        <v>33.658700000000003</v>
      </c>
      <c r="V178" s="144">
        <v>14.713699999999999</v>
      </c>
      <c r="W178" s="144">
        <v>8.9337</v>
      </c>
      <c r="X178" s="144">
        <v>7.2984999999999998</v>
      </c>
      <c r="Y178" s="144">
        <v>8.3117000000000001</v>
      </c>
      <c r="Z178" s="144">
        <v>0.83260000000000001</v>
      </c>
      <c r="AA178" s="144">
        <v>7.2891000000000004</v>
      </c>
      <c r="AB178" s="144">
        <v>9.9954000000000001</v>
      </c>
      <c r="AC178" s="144">
        <v>1.0572999999999999</v>
      </c>
      <c r="AD178" s="145"/>
      <c r="AE178" s="145"/>
      <c r="AF178" s="145"/>
    </row>
    <row r="179" spans="1:32">
      <c r="A179" s="16">
        <v>45658</v>
      </c>
      <c r="B179" s="144">
        <v>774407.91559429001</v>
      </c>
      <c r="C179" s="144">
        <v>533595.10044112999</v>
      </c>
      <c r="D179" s="144">
        <v>240812.81515315999</v>
      </c>
      <c r="E179" s="144">
        <v>297387.04787749</v>
      </c>
      <c r="F179" s="144">
        <v>285816.81691229</v>
      </c>
      <c r="G179" s="144">
        <v>11570.2309652</v>
      </c>
      <c r="H179" s="144">
        <v>1183648.21080099</v>
      </c>
      <c r="I179" s="144">
        <v>847598.64050361002</v>
      </c>
      <c r="J179" s="144">
        <v>336049.57029738004</v>
      </c>
      <c r="K179" s="144">
        <v>1365641.0550475302</v>
      </c>
      <c r="L179" s="144">
        <v>880418.08783410001</v>
      </c>
      <c r="M179" s="144">
        <v>485222.96721342998</v>
      </c>
      <c r="N179" s="144">
        <v>15.6356</v>
      </c>
      <c r="O179" s="144">
        <v>16.575500000000002</v>
      </c>
      <c r="P179" s="144">
        <v>16.532</v>
      </c>
      <c r="Q179" s="144">
        <v>6.2794999999999996</v>
      </c>
      <c r="R179" s="144">
        <v>6.2778999999999998</v>
      </c>
      <c r="S179" s="144">
        <v>28.189499999999999</v>
      </c>
      <c r="T179" s="144">
        <v>28.199100000000001</v>
      </c>
      <c r="U179" s="144">
        <v>34.0657</v>
      </c>
      <c r="V179" s="144">
        <v>15.263</v>
      </c>
      <c r="W179" s="144">
        <v>5.6242000000000001</v>
      </c>
      <c r="X179" s="144">
        <v>7.5743999999999998</v>
      </c>
      <c r="Y179" s="144">
        <v>8.5900999999999996</v>
      </c>
      <c r="Z179" s="144">
        <v>0.83120000000000005</v>
      </c>
      <c r="AA179" s="144">
        <v>7.4923000000000002</v>
      </c>
      <c r="AB179" s="144">
        <v>10.1884</v>
      </c>
      <c r="AC179" s="144">
        <v>1.0226999999999999</v>
      </c>
      <c r="AD179" s="145"/>
      <c r="AE179" s="145"/>
      <c r="AF179" s="145"/>
    </row>
    <row r="180" spans="1:32">
      <c r="A180" s="16">
        <v>45689</v>
      </c>
      <c r="B180" s="144">
        <v>788997.69236026006</v>
      </c>
      <c r="C180" s="144">
        <v>549132.70473012002</v>
      </c>
      <c r="D180" s="144">
        <v>239864.98763014001</v>
      </c>
      <c r="E180" s="144">
        <v>301044.66417576</v>
      </c>
      <c r="F180" s="144">
        <v>289569.91322793998</v>
      </c>
      <c r="G180" s="144">
        <v>11474.750947820001</v>
      </c>
      <c r="H180" s="144">
        <v>1178792.6350090201</v>
      </c>
      <c r="I180" s="144">
        <v>868849.37618282996</v>
      </c>
      <c r="J180" s="144">
        <v>309943.25882618991</v>
      </c>
      <c r="K180" s="144">
        <v>1377980.8703743301</v>
      </c>
      <c r="L180" s="144">
        <v>893939.05714070995</v>
      </c>
      <c r="M180" s="144">
        <v>484041.81323361996</v>
      </c>
      <c r="N180" s="144">
        <v>14.414</v>
      </c>
      <c r="O180" s="144">
        <v>15.6327</v>
      </c>
      <c r="P180" s="144">
        <v>15.225899999999999</v>
      </c>
      <c r="Q180" s="144">
        <v>6.2161</v>
      </c>
      <c r="R180" s="144">
        <v>6.2153</v>
      </c>
      <c r="S180" s="144">
        <v>28.1967</v>
      </c>
      <c r="T180" s="144">
        <v>28.227799999999998</v>
      </c>
      <c r="U180" s="144">
        <v>34.485599999999998</v>
      </c>
      <c r="V180" s="144">
        <v>9.3343000000000007</v>
      </c>
      <c r="W180" s="144">
        <v>6.5542999999999996</v>
      </c>
      <c r="X180" s="144">
        <v>7.9782000000000002</v>
      </c>
      <c r="Y180" s="144">
        <v>8.9603000000000002</v>
      </c>
      <c r="Z180" s="144">
        <v>0.81879999999999997</v>
      </c>
      <c r="AA180" s="144">
        <v>7.6707000000000001</v>
      </c>
      <c r="AB180" s="144">
        <v>10.3048</v>
      </c>
      <c r="AC180" s="144">
        <v>0.98419999999999996</v>
      </c>
      <c r="AD180" s="145"/>
      <c r="AE180" s="145"/>
      <c r="AF180" s="145"/>
    </row>
    <row r="181" spans="1:32">
      <c r="A181" s="16">
        <v>45717</v>
      </c>
      <c r="B181" s="144">
        <v>804408.58701043006</v>
      </c>
      <c r="C181" s="144">
        <v>563629.86224885995</v>
      </c>
      <c r="D181" s="144">
        <v>240778.72476156999</v>
      </c>
      <c r="E181" s="144">
        <v>307384.70912314003</v>
      </c>
      <c r="F181" s="144">
        <v>296992.76599540003</v>
      </c>
      <c r="G181" s="144">
        <v>10391.94312774</v>
      </c>
      <c r="H181" s="144">
        <v>1204815.6092614001</v>
      </c>
      <c r="I181" s="144">
        <v>895419.61400735995</v>
      </c>
      <c r="J181" s="144">
        <v>309395.99525404006</v>
      </c>
      <c r="K181" s="144">
        <v>1379104.5950466397</v>
      </c>
      <c r="L181" s="144">
        <v>888654.94525830005</v>
      </c>
      <c r="M181" s="144">
        <v>490449.64978833997</v>
      </c>
      <c r="N181" s="144">
        <v>14.518599999999999</v>
      </c>
      <c r="O181" s="144">
        <v>15.743399999999999</v>
      </c>
      <c r="P181" s="144">
        <v>15.5357</v>
      </c>
      <c r="Q181" s="144">
        <v>6.2683</v>
      </c>
      <c r="R181" s="144">
        <v>6.2676999999999996</v>
      </c>
      <c r="S181" s="144">
        <v>28.789899999999999</v>
      </c>
      <c r="T181" s="144">
        <v>28.810500000000001</v>
      </c>
      <c r="U181" s="144">
        <v>35.416600000000003</v>
      </c>
      <c r="V181" s="144">
        <v>10.429600000000001</v>
      </c>
      <c r="W181" s="144">
        <v>6.3913000000000002</v>
      </c>
      <c r="X181" s="144">
        <v>8.2809000000000008</v>
      </c>
      <c r="Y181" s="144">
        <v>9.3148</v>
      </c>
      <c r="Z181" s="144">
        <v>0.74719999999999998</v>
      </c>
      <c r="AA181" s="144">
        <v>7.6886000000000001</v>
      </c>
      <c r="AB181" s="144">
        <v>10.2525</v>
      </c>
      <c r="AC181" s="144">
        <v>0.9929</v>
      </c>
      <c r="AD181" s="145"/>
      <c r="AE181" s="145"/>
      <c r="AF181" s="145"/>
    </row>
    <row r="182" spans="1:32">
      <c r="A182" s="16">
        <v>45748</v>
      </c>
      <c r="B182" s="144">
        <v>816914.14813181001</v>
      </c>
      <c r="C182" s="144">
        <v>569072.91956786998</v>
      </c>
      <c r="D182" s="144">
        <v>247841.22856394001</v>
      </c>
      <c r="E182" s="144">
        <v>313023.99799017998</v>
      </c>
      <c r="F182" s="144">
        <v>302531.75057251001</v>
      </c>
      <c r="G182" s="144">
        <v>10492.24741767</v>
      </c>
      <c r="H182" s="144">
        <v>1217183.2390689801</v>
      </c>
      <c r="I182" s="144">
        <v>904124.78066096036</v>
      </c>
      <c r="J182" s="144">
        <v>313058.45840802003</v>
      </c>
      <c r="K182" s="144">
        <v>1413823.5465283697</v>
      </c>
      <c r="L182" s="144">
        <v>913499.64493157982</v>
      </c>
      <c r="M182" s="144">
        <v>500323.90159679</v>
      </c>
      <c r="N182" s="144">
        <v>15.2905</v>
      </c>
      <c r="O182" s="144">
        <v>16.611699999999999</v>
      </c>
      <c r="P182" s="144">
        <v>16.614100000000001</v>
      </c>
      <c r="Q182" s="144">
        <v>6.3094000000000001</v>
      </c>
      <c r="R182" s="144">
        <v>6.3108000000000004</v>
      </c>
      <c r="S182" s="144">
        <v>28.378900000000002</v>
      </c>
      <c r="T182" s="144">
        <v>28.3947</v>
      </c>
      <c r="U182" s="144">
        <v>34.479599999999998</v>
      </c>
      <c r="V182" s="144">
        <v>13.567</v>
      </c>
      <c r="W182" s="144">
        <v>7.8761000000000001</v>
      </c>
      <c r="X182" s="144">
        <v>8.6957000000000004</v>
      </c>
      <c r="Y182" s="144">
        <v>9.6890999999999998</v>
      </c>
      <c r="Z182" s="144">
        <v>0.76100000000000001</v>
      </c>
      <c r="AA182" s="144">
        <v>8.0541999999999998</v>
      </c>
      <c r="AB182" s="144">
        <v>10.428900000000001</v>
      </c>
      <c r="AC182" s="144">
        <v>1.0068999999999999</v>
      </c>
      <c r="AD182" s="145"/>
      <c r="AE182" s="145"/>
      <c r="AF182" s="145"/>
    </row>
    <row r="183" spans="1:32">
      <c r="A183" s="16">
        <v>45778</v>
      </c>
      <c r="B183" s="144">
        <v>827592.26739711</v>
      </c>
      <c r="C183" s="144">
        <v>582968.26693299005</v>
      </c>
      <c r="D183" s="144">
        <v>244624.00046412001</v>
      </c>
      <c r="E183" s="144">
        <v>321593.93107896001</v>
      </c>
      <c r="F183" s="144">
        <v>311059.42395356001</v>
      </c>
      <c r="G183" s="144">
        <v>10534.507125399999</v>
      </c>
      <c r="H183" s="144">
        <v>1190418.65406387</v>
      </c>
      <c r="I183" s="144">
        <v>881765.58648887009</v>
      </c>
      <c r="J183" s="144">
        <v>308653.06757499994</v>
      </c>
      <c r="K183" s="144">
        <v>1425609.9090519499</v>
      </c>
      <c r="L183" s="144">
        <v>927415.75683246017</v>
      </c>
      <c r="M183" s="144">
        <v>498194.15221949003</v>
      </c>
      <c r="N183" s="144">
        <v>14.2583</v>
      </c>
      <c r="O183" s="144">
        <v>15.6425</v>
      </c>
      <c r="P183" s="144">
        <v>15.3194</v>
      </c>
      <c r="Q183" s="144">
        <v>6.1292</v>
      </c>
      <c r="R183" s="144">
        <v>6.1292999999999997</v>
      </c>
      <c r="S183" s="144">
        <v>28.5959</v>
      </c>
      <c r="T183" s="144">
        <v>28.623699999999999</v>
      </c>
      <c r="U183" s="144">
        <v>35.294899999999998</v>
      </c>
      <c r="V183" s="144">
        <v>10.1119</v>
      </c>
      <c r="W183" s="144">
        <v>7.8319000000000001</v>
      </c>
      <c r="X183" s="144">
        <v>8.7759</v>
      </c>
      <c r="Y183" s="144">
        <v>9.7934000000000001</v>
      </c>
      <c r="Z183" s="144">
        <v>0.72130000000000005</v>
      </c>
      <c r="AA183" s="144">
        <v>8.2933000000000003</v>
      </c>
      <c r="AB183" s="144">
        <v>10.7605</v>
      </c>
      <c r="AC183" s="144">
        <v>0.9768</v>
      </c>
      <c r="AD183" s="145"/>
      <c r="AE183" s="145"/>
      <c r="AF183" s="145"/>
    </row>
    <row r="184" spans="1:32">
      <c r="A184" s="16">
        <v>45809</v>
      </c>
      <c r="B184" s="144">
        <v>839081.93455498002</v>
      </c>
      <c r="C184" s="144">
        <v>591109.87607868004</v>
      </c>
      <c r="D184" s="144">
        <v>247972.05847630001</v>
      </c>
      <c r="E184" s="144">
        <v>328479.45260685001</v>
      </c>
      <c r="F184" s="144">
        <v>317898.37033647002</v>
      </c>
      <c r="G184" s="144">
        <v>10581.08227038</v>
      </c>
      <c r="H184" s="144">
        <v>1191923.9997550999</v>
      </c>
      <c r="I184" s="144">
        <v>879970.88622779015</v>
      </c>
      <c r="J184" s="144">
        <v>311953.11352731002</v>
      </c>
      <c r="K184" s="144">
        <v>1463751.1739595702</v>
      </c>
      <c r="L184" s="144">
        <v>954749.17568549002</v>
      </c>
      <c r="M184" s="144">
        <v>509001.99827408005</v>
      </c>
      <c r="N184" s="144">
        <v>14.512</v>
      </c>
      <c r="O184" s="144">
        <v>15.6172</v>
      </c>
      <c r="P184" s="144">
        <v>15.255100000000001</v>
      </c>
      <c r="Q184" s="144">
        <v>5.7516999999999996</v>
      </c>
      <c r="R184" s="144">
        <v>5.7539999999999996</v>
      </c>
      <c r="S184" s="144">
        <v>28.4038</v>
      </c>
      <c r="T184" s="144">
        <v>28.437100000000001</v>
      </c>
      <c r="U184" s="144">
        <v>35.424700000000001</v>
      </c>
      <c r="V184" s="144">
        <v>9.2802000000000007</v>
      </c>
      <c r="W184" s="144">
        <v>6.7228000000000003</v>
      </c>
      <c r="X184" s="144">
        <v>9.0081000000000007</v>
      </c>
      <c r="Y184" s="144">
        <v>9.9666999999999994</v>
      </c>
      <c r="Z184" s="144">
        <v>0.66710000000000003</v>
      </c>
      <c r="AA184" s="144">
        <v>8.2041000000000004</v>
      </c>
      <c r="AB184" s="144">
        <v>10.860300000000001</v>
      </c>
      <c r="AC184" s="144">
        <v>0.97099999999999997</v>
      </c>
      <c r="AD184" s="145"/>
      <c r="AE184" s="145"/>
      <c r="AF184" s="145"/>
    </row>
    <row r="185" spans="1:32">
      <c r="A185" s="16">
        <v>45839</v>
      </c>
      <c r="B185" s="144">
        <v>852322.29061481997</v>
      </c>
      <c r="C185" s="144">
        <v>604160.33470049</v>
      </c>
      <c r="D185" s="144">
        <v>248161.95591433</v>
      </c>
      <c r="E185" s="144">
        <v>337835.44006196997</v>
      </c>
      <c r="F185" s="144">
        <v>327256.25614118</v>
      </c>
      <c r="G185" s="144">
        <v>10579.183920789999</v>
      </c>
      <c r="H185" s="144">
        <v>1182062.7261914599</v>
      </c>
      <c r="I185" s="144">
        <v>860969.67357480992</v>
      </c>
      <c r="J185" s="144">
        <v>321093.05261665001</v>
      </c>
      <c r="K185" s="144">
        <v>1466991.9687427201</v>
      </c>
      <c r="L185" s="144">
        <v>953874.64348787034</v>
      </c>
      <c r="M185" s="144">
        <v>513117.32525484997</v>
      </c>
      <c r="N185" s="144">
        <v>15.5327</v>
      </c>
      <c r="O185" s="144">
        <v>16.816600000000001</v>
      </c>
      <c r="P185" s="144">
        <v>16.733499999999999</v>
      </c>
      <c r="Q185" s="144">
        <v>5.9358000000000004</v>
      </c>
      <c r="R185" s="144">
        <v>5.9324000000000003</v>
      </c>
      <c r="S185" s="144">
        <v>28.288399999999999</v>
      </c>
      <c r="T185" s="144">
        <v>28.3079</v>
      </c>
      <c r="U185" s="144">
        <v>35.017099999999999</v>
      </c>
      <c r="V185" s="144">
        <v>11.1981</v>
      </c>
      <c r="W185" s="144">
        <v>6.7603</v>
      </c>
      <c r="X185" s="144">
        <v>9.1447000000000003</v>
      </c>
      <c r="Y185" s="144">
        <v>10.1889</v>
      </c>
      <c r="Z185" s="144">
        <v>0.69199999999999995</v>
      </c>
      <c r="AA185" s="144">
        <v>8.1096000000000004</v>
      </c>
      <c r="AB185" s="144">
        <v>10.7193</v>
      </c>
      <c r="AC185" s="144">
        <v>0.94</v>
      </c>
      <c r="AD185" s="145"/>
      <c r="AE185" s="145"/>
      <c r="AF185" s="145"/>
    </row>
    <row r="186" spans="1:32">
      <c r="A186" s="16">
        <v>45870</v>
      </c>
      <c r="B186" s="144">
        <v>869723.04152888001</v>
      </c>
      <c r="C186" s="144">
        <v>618551.65869107004</v>
      </c>
      <c r="D186" s="144">
        <v>251171.38283781</v>
      </c>
      <c r="E186" s="144">
        <v>347570.27053426002</v>
      </c>
      <c r="F186" s="144">
        <v>337142.95029479999</v>
      </c>
      <c r="G186" s="144">
        <v>10427.320239459999</v>
      </c>
      <c r="H186" s="144">
        <v>1176726.41615542</v>
      </c>
      <c r="I186" s="144">
        <v>848157.44338266994</v>
      </c>
      <c r="J186" s="144">
        <v>328568.97277274996</v>
      </c>
      <c r="K186" s="144">
        <v>1474614.1272050999</v>
      </c>
      <c r="L186" s="144">
        <v>971413.05120536988</v>
      </c>
      <c r="M186" s="144">
        <v>503201.07599973003</v>
      </c>
      <c r="N186" s="144">
        <v>14.0105</v>
      </c>
      <c r="O186" s="144">
        <v>15.3912</v>
      </c>
      <c r="P186" s="144">
        <v>14.9922</v>
      </c>
      <c r="Q186" s="144">
        <v>5.9143999999999997</v>
      </c>
      <c r="R186" s="144">
        <v>5.9172000000000002</v>
      </c>
      <c r="S186" s="144">
        <v>23.908200000000001</v>
      </c>
      <c r="T186" s="144">
        <v>23.933399999999999</v>
      </c>
      <c r="U186" s="144">
        <v>35.699199999999998</v>
      </c>
      <c r="V186" s="144">
        <v>6.8250000000000002</v>
      </c>
      <c r="W186" s="144">
        <v>5.0484</v>
      </c>
      <c r="X186" s="144">
        <v>8.9084000000000003</v>
      </c>
      <c r="Y186" s="144">
        <v>10.162800000000001</v>
      </c>
      <c r="Z186" s="144">
        <v>0.63400000000000001</v>
      </c>
      <c r="AA186" s="144">
        <v>8.1342999999999996</v>
      </c>
      <c r="AB186" s="144">
        <v>10.822900000000001</v>
      </c>
      <c r="AC186" s="144">
        <v>1.0054000000000001</v>
      </c>
      <c r="AD186" s="145"/>
      <c r="AE186" s="145"/>
      <c r="AF186" s="145"/>
    </row>
    <row r="187" spans="1:32">
      <c r="A187" s="16">
        <v>45901</v>
      </c>
      <c r="B187" s="144">
        <v>881240.70373048994</v>
      </c>
      <c r="C187" s="144">
        <v>621496.05165382999</v>
      </c>
      <c r="D187" s="144">
        <v>259744.65207665999</v>
      </c>
      <c r="E187" s="144">
        <v>351453.47535657999</v>
      </c>
      <c r="F187" s="144">
        <v>341054.10674225999</v>
      </c>
      <c r="G187" s="144">
        <v>10399.368614319999</v>
      </c>
      <c r="H187" s="144">
        <v>1189757.96158291</v>
      </c>
      <c r="I187" s="144">
        <v>862967.45831214008</v>
      </c>
      <c r="J187" s="144">
        <v>326790.50327077002</v>
      </c>
      <c r="K187" s="144">
        <v>1498292.3710978795</v>
      </c>
      <c r="L187" s="144">
        <v>992761.19612985023</v>
      </c>
      <c r="M187" s="144">
        <v>505531.17496803007</v>
      </c>
      <c r="N187" s="144">
        <v>14.018000000000001</v>
      </c>
      <c r="O187" s="144">
        <v>15.289199999999999</v>
      </c>
      <c r="P187" s="144">
        <v>14.914999999999999</v>
      </c>
      <c r="Q187" s="144">
        <v>6.0303000000000004</v>
      </c>
      <c r="R187" s="144">
        <v>6.0321999999999996</v>
      </c>
      <c r="S187" s="144">
        <v>27.1861</v>
      </c>
      <c r="T187" s="144">
        <v>27.1951</v>
      </c>
      <c r="U187" s="144">
        <v>35.414400000000001</v>
      </c>
      <c r="V187" s="144">
        <v>13.3086</v>
      </c>
      <c r="W187" s="144">
        <v>6.2851999999999997</v>
      </c>
      <c r="X187" s="144">
        <v>8.8722999999999992</v>
      </c>
      <c r="Y187" s="144">
        <v>10.2117</v>
      </c>
      <c r="Z187" s="144">
        <v>0.64659999999999995</v>
      </c>
      <c r="AA187" s="144">
        <v>7.8529999999999998</v>
      </c>
      <c r="AB187" s="144">
        <v>10.439299999999999</v>
      </c>
      <c r="AC187" s="144">
        <v>0.95199999999999996</v>
      </c>
      <c r="AD187" s="145"/>
      <c r="AE187" s="145"/>
      <c r="AF187" s="145"/>
    </row>
    <row r="188" spans="1:32">
      <c r="A188" s="16">
        <v>45931</v>
      </c>
      <c r="B188" s="144">
        <v>905171.84929311997</v>
      </c>
      <c r="C188" s="144">
        <v>630499.92323841003</v>
      </c>
      <c r="D188" s="144">
        <v>274671.92605471</v>
      </c>
      <c r="E188" s="144">
        <v>357592.82588263002</v>
      </c>
      <c r="F188" s="144">
        <v>347161.61452498997</v>
      </c>
      <c r="G188" s="144">
        <v>10431.211357640001</v>
      </c>
      <c r="H188" s="144">
        <v>1211514.5179929999</v>
      </c>
      <c r="I188" s="144">
        <v>885759.09553330007</v>
      </c>
      <c r="J188" s="144">
        <v>325755.42245970003</v>
      </c>
      <c r="K188" s="144">
        <v>1517099.0378459797</v>
      </c>
      <c r="L188" s="144">
        <v>1004480.9207171299</v>
      </c>
      <c r="M188" s="144">
        <v>512618.11712885008</v>
      </c>
      <c r="N188" s="144">
        <v>14.761699999999999</v>
      </c>
      <c r="O188" s="144">
        <v>16.230399999999999</v>
      </c>
      <c r="P188" s="144">
        <v>16.071000000000002</v>
      </c>
      <c r="Q188" s="144">
        <v>5.8685999999999998</v>
      </c>
      <c r="R188" s="144">
        <v>5.8644999999999996</v>
      </c>
      <c r="S188" s="144">
        <v>27.750499999999999</v>
      </c>
      <c r="T188" s="144">
        <v>27.770900000000001</v>
      </c>
      <c r="U188" s="144">
        <v>34.6541</v>
      </c>
      <c r="V188" s="144">
        <v>10.554600000000001</v>
      </c>
      <c r="W188" s="144">
        <v>6.5175000000000001</v>
      </c>
      <c r="X188" s="144">
        <v>9.3071999999999999</v>
      </c>
      <c r="Y188" s="144">
        <v>10.376300000000001</v>
      </c>
      <c r="Z188" s="144">
        <v>0.61890000000000001</v>
      </c>
      <c r="AA188" s="144">
        <v>8.0079999999999991</v>
      </c>
      <c r="AB188" s="144">
        <v>10.403600000000001</v>
      </c>
      <c r="AC188" s="144">
        <v>0.89259999999999995</v>
      </c>
      <c r="AD188" s="145"/>
      <c r="AE188" s="145"/>
      <c r="AF188" s="145"/>
    </row>
    <row r="189" spans="1:32">
      <c r="A189" s="16">
        <v>45962</v>
      </c>
      <c r="B189" s="144">
        <v>925792.02295031003</v>
      </c>
      <c r="C189" s="144">
        <v>643228.42461612995</v>
      </c>
      <c r="D189" s="144">
        <v>282563.59833418002</v>
      </c>
      <c r="E189" s="144">
        <v>367716.46912323998</v>
      </c>
      <c r="F189" s="144">
        <v>357225.84285413002</v>
      </c>
      <c r="G189" s="144">
        <v>10490.62626911</v>
      </c>
      <c r="H189" s="144">
        <v>1212151.0550241699</v>
      </c>
      <c r="I189" s="144">
        <v>900301.63345227018</v>
      </c>
      <c r="J189" s="144">
        <v>311849.42157190002</v>
      </c>
      <c r="K189" s="144">
        <v>1536080.5690055494</v>
      </c>
      <c r="L189" s="144">
        <v>1016426.5551444499</v>
      </c>
      <c r="M189" s="144">
        <v>519654.01386110001</v>
      </c>
      <c r="N189" s="144">
        <v>13.732799999999999</v>
      </c>
      <c r="O189" s="144">
        <v>15.433999999999999</v>
      </c>
      <c r="P189" s="144">
        <v>15.046200000000001</v>
      </c>
      <c r="Q189" s="144">
        <v>5.5198</v>
      </c>
      <c r="R189" s="144">
        <v>5.5167999999999999</v>
      </c>
      <c r="S189" s="144">
        <v>27.844200000000001</v>
      </c>
      <c r="T189" s="144">
        <v>27.852699999999999</v>
      </c>
      <c r="U189" s="144">
        <v>34.517899999999997</v>
      </c>
      <c r="V189" s="144">
        <v>15.506600000000001</v>
      </c>
      <c r="W189" s="144">
        <v>6.6715</v>
      </c>
      <c r="X189" s="144">
        <v>9.2042000000000002</v>
      </c>
      <c r="Y189" s="144">
        <v>10.309200000000001</v>
      </c>
      <c r="Z189" s="144">
        <v>0.56569999999999998</v>
      </c>
      <c r="AA189" s="144">
        <v>7.8045999999999998</v>
      </c>
      <c r="AB189" s="144">
        <v>10.314</v>
      </c>
      <c r="AC189" s="144">
        <v>0.9355</v>
      </c>
      <c r="AD189" s="145"/>
      <c r="AE189" s="145"/>
      <c r="AF189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230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 hidden="1" outlineLevel="1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 hidden="1" outlineLevel="1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 hidden="1" outlineLevel="1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 hidden="1" outlineLevel="1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 hidden="1" outlineLevel="1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 hidden="1" outlineLevel="1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 hidden="1" outlineLevel="1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 hidden="1" outlineLevel="1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 hidden="1" outlineLevel="1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 hidden="1" outlineLevel="1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 hidden="1" outlineLevel="1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 hidden="1" outlineLevel="1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 hidden="1" outlineLevel="1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  <row r="169" spans="1:19" hidden="1" outlineLevel="1">
      <c r="A169" s="16">
        <v>45352</v>
      </c>
      <c r="B169" s="133">
        <v>31485.31944557</v>
      </c>
      <c r="C169" s="133">
        <v>0</v>
      </c>
      <c r="D169" s="133">
        <v>0</v>
      </c>
      <c r="E169" s="133">
        <v>0</v>
      </c>
      <c r="F169" s="133">
        <v>4.85E-5</v>
      </c>
      <c r="G169" s="133">
        <v>0</v>
      </c>
      <c r="H169" s="133">
        <v>4.85E-5</v>
      </c>
      <c r="I169" s="133">
        <v>22420.490386910002</v>
      </c>
      <c r="J169" s="133">
        <v>2736.3322882500001</v>
      </c>
      <c r="K169" s="133">
        <v>19684.158098659998</v>
      </c>
      <c r="L169" s="133">
        <v>9064.8290101599996</v>
      </c>
      <c r="M169" s="133">
        <v>9053.9539756499998</v>
      </c>
      <c r="N169" s="133">
        <v>10.875034510000001</v>
      </c>
      <c r="O169" s="133">
        <v>0</v>
      </c>
      <c r="P169" s="133">
        <v>0.63792159000000004</v>
      </c>
      <c r="Q169" s="133"/>
      <c r="R169" s="133"/>
      <c r="S169" s="133"/>
    </row>
    <row r="170" spans="1:19" hidden="1" outlineLevel="1">
      <c r="A170" s="16">
        <v>45383</v>
      </c>
      <c r="B170" s="133">
        <v>32415.836576959999</v>
      </c>
      <c r="C170" s="133">
        <v>0</v>
      </c>
      <c r="D170" s="133">
        <v>0</v>
      </c>
      <c r="E170" s="133">
        <v>0</v>
      </c>
      <c r="F170" s="133">
        <v>4.85E-5</v>
      </c>
      <c r="G170" s="133">
        <v>0</v>
      </c>
      <c r="H170" s="133">
        <v>4.85E-5</v>
      </c>
      <c r="I170" s="133">
        <v>23198.49974807</v>
      </c>
      <c r="J170" s="133">
        <v>3283.7590100100001</v>
      </c>
      <c r="K170" s="133">
        <v>19914.740738060002</v>
      </c>
      <c r="L170" s="133">
        <v>9217.3367803900001</v>
      </c>
      <c r="M170" s="133">
        <v>9206.4090165100006</v>
      </c>
      <c r="N170" s="133">
        <v>10.927763880000001</v>
      </c>
      <c r="O170" s="133">
        <v>0</v>
      </c>
      <c r="P170" s="133">
        <v>0.62787908999999997</v>
      </c>
      <c r="Q170" s="133"/>
      <c r="R170" s="133"/>
      <c r="S170" s="133"/>
    </row>
    <row r="171" spans="1:19" hidden="1" outlineLevel="1">
      <c r="A171" s="16">
        <v>45413</v>
      </c>
      <c r="B171" s="133">
        <v>32833.09395378</v>
      </c>
      <c r="C171" s="133">
        <v>0</v>
      </c>
      <c r="D171" s="133">
        <v>0</v>
      </c>
      <c r="E171" s="133">
        <v>0</v>
      </c>
      <c r="F171" s="133">
        <v>4.85E-5</v>
      </c>
      <c r="G171" s="133">
        <v>0</v>
      </c>
      <c r="H171" s="133">
        <v>4.85E-5</v>
      </c>
      <c r="I171" s="133">
        <v>23556.302383599999</v>
      </c>
      <c r="J171" s="133">
        <v>3720.45858198</v>
      </c>
      <c r="K171" s="133">
        <v>19835.843801620002</v>
      </c>
      <c r="L171" s="133">
        <v>9276.7915216799993</v>
      </c>
      <c r="M171" s="133">
        <v>9266.9084495499992</v>
      </c>
      <c r="N171" s="133">
        <v>9.8830721300000004</v>
      </c>
      <c r="O171" s="133">
        <v>0</v>
      </c>
      <c r="P171" s="133">
        <v>0.61931051000000004</v>
      </c>
      <c r="Q171" s="133"/>
      <c r="R171" s="133"/>
      <c r="S171" s="133"/>
    </row>
    <row r="172" spans="1:19" hidden="1" outlineLevel="1">
      <c r="A172" s="16">
        <v>45444</v>
      </c>
      <c r="B172" s="133">
        <v>33620.057165309998</v>
      </c>
      <c r="C172" s="133">
        <v>0</v>
      </c>
      <c r="D172" s="133">
        <v>0</v>
      </c>
      <c r="E172" s="133">
        <v>0</v>
      </c>
      <c r="F172" s="133">
        <v>4.85E-5</v>
      </c>
      <c r="G172" s="133">
        <v>0</v>
      </c>
      <c r="H172" s="133">
        <v>4.85E-5</v>
      </c>
      <c r="I172" s="133">
        <v>24419.71653596</v>
      </c>
      <c r="J172" s="133">
        <v>4079.03427005</v>
      </c>
      <c r="K172" s="133">
        <v>20340.68226591</v>
      </c>
      <c r="L172" s="133">
        <v>9200.3405808499992</v>
      </c>
      <c r="M172" s="133">
        <v>9190.5609661800008</v>
      </c>
      <c r="N172" s="133">
        <v>9.7796146700000008</v>
      </c>
      <c r="O172" s="133">
        <v>0</v>
      </c>
      <c r="P172" s="133">
        <v>0.65208069000000002</v>
      </c>
      <c r="Q172" s="133"/>
      <c r="R172" s="133"/>
      <c r="S172" s="133"/>
    </row>
    <row r="173" spans="1:19" hidden="1" outlineLevel="1">
      <c r="A173" s="16">
        <v>45474</v>
      </c>
      <c r="B173" s="133">
        <v>34725.954177929998</v>
      </c>
      <c r="C173" s="133">
        <v>0</v>
      </c>
      <c r="D173" s="133">
        <v>0</v>
      </c>
      <c r="E173" s="133">
        <v>0</v>
      </c>
      <c r="F173" s="133">
        <v>4.85E-5</v>
      </c>
      <c r="G173" s="133">
        <v>0</v>
      </c>
      <c r="H173" s="133">
        <v>4.85E-5</v>
      </c>
      <c r="I173" s="133">
        <v>25404.379250919999</v>
      </c>
      <c r="J173" s="133">
        <v>4336.9619742799996</v>
      </c>
      <c r="K173" s="133">
        <v>21067.417276640001</v>
      </c>
      <c r="L173" s="133">
        <v>9321.5748785100004</v>
      </c>
      <c r="M173" s="133">
        <v>9312.5355078100001</v>
      </c>
      <c r="N173" s="133">
        <v>9.0393706999999992</v>
      </c>
      <c r="O173" s="133">
        <v>0</v>
      </c>
      <c r="P173" s="133">
        <v>0.60988423000000003</v>
      </c>
      <c r="Q173" s="133"/>
      <c r="R173" s="133"/>
      <c r="S173" s="133"/>
    </row>
    <row r="174" spans="1:19" hidden="1" outlineLevel="1">
      <c r="A174" s="16">
        <v>45505</v>
      </c>
      <c r="B174" s="133">
        <v>34972.93126628</v>
      </c>
      <c r="C174" s="133">
        <v>0</v>
      </c>
      <c r="D174" s="133">
        <v>0</v>
      </c>
      <c r="E174" s="133">
        <v>0</v>
      </c>
      <c r="F174" s="133">
        <v>4.85E-5</v>
      </c>
      <c r="G174" s="133">
        <v>0</v>
      </c>
      <c r="H174" s="133">
        <v>4.85E-5</v>
      </c>
      <c r="I174" s="133">
        <v>25769.882292279999</v>
      </c>
      <c r="J174" s="133">
        <v>4619.2974838</v>
      </c>
      <c r="K174" s="133">
        <v>21150.584808480002</v>
      </c>
      <c r="L174" s="133">
        <v>9203.0489254999993</v>
      </c>
      <c r="M174" s="133">
        <v>9194.1361768900006</v>
      </c>
      <c r="N174" s="133">
        <v>8.9127486099999995</v>
      </c>
      <c r="O174" s="133">
        <v>0</v>
      </c>
      <c r="P174" s="133">
        <v>0.43889083000000001</v>
      </c>
      <c r="Q174" s="133"/>
      <c r="R174" s="133"/>
      <c r="S174" s="133"/>
    </row>
    <row r="175" spans="1:19" hidden="1" outlineLevel="1">
      <c r="A175" s="16">
        <v>45536</v>
      </c>
      <c r="B175" s="133">
        <v>35478.584514629998</v>
      </c>
      <c r="C175" s="133">
        <v>0</v>
      </c>
      <c r="D175" s="133">
        <v>0</v>
      </c>
      <c r="E175" s="133">
        <v>0</v>
      </c>
      <c r="F175" s="133">
        <v>4.85E-5</v>
      </c>
      <c r="G175" s="133">
        <v>0</v>
      </c>
      <c r="H175" s="133">
        <v>4.85E-5</v>
      </c>
      <c r="I175" s="133">
        <v>26312.189539440002</v>
      </c>
      <c r="J175" s="133">
        <v>4877.52079521</v>
      </c>
      <c r="K175" s="133">
        <v>21434.668744229999</v>
      </c>
      <c r="L175" s="133">
        <v>9166.3949266899999</v>
      </c>
      <c r="M175" s="133">
        <v>9157.4867996899993</v>
      </c>
      <c r="N175" s="133">
        <v>8.9081270000000004</v>
      </c>
      <c r="O175" s="133">
        <v>0</v>
      </c>
      <c r="P175" s="133">
        <v>0.44110240000000001</v>
      </c>
      <c r="Q175" s="133"/>
      <c r="R175" s="133"/>
      <c r="S175" s="133"/>
    </row>
    <row r="176" spans="1:19" hidden="1" outlineLevel="1">
      <c r="A176" s="16">
        <v>45566</v>
      </c>
      <c r="B176" s="133">
        <v>35432.662896130001</v>
      </c>
      <c r="C176" s="133">
        <v>0</v>
      </c>
      <c r="D176" s="133">
        <v>0</v>
      </c>
      <c r="E176" s="133">
        <v>0</v>
      </c>
      <c r="F176" s="133">
        <v>4.85E-5</v>
      </c>
      <c r="G176" s="133">
        <v>0</v>
      </c>
      <c r="H176" s="133">
        <v>4.85E-5</v>
      </c>
      <c r="I176" s="133">
        <v>26305.77613722</v>
      </c>
      <c r="J176" s="133">
        <v>5002.0460258399999</v>
      </c>
      <c r="K176" s="133">
        <v>21303.730111379999</v>
      </c>
      <c r="L176" s="133">
        <v>9126.8867104100009</v>
      </c>
      <c r="M176" s="133">
        <v>9118.3207388699993</v>
      </c>
      <c r="N176" s="133">
        <v>8.5659715399999996</v>
      </c>
      <c r="O176" s="133">
        <v>0</v>
      </c>
      <c r="P176" s="133">
        <v>0.42070553999999999</v>
      </c>
      <c r="Q176" s="133"/>
      <c r="R176" s="133"/>
      <c r="S176" s="133"/>
    </row>
    <row r="177" spans="1:19">
      <c r="A177" s="16">
        <v>45597</v>
      </c>
      <c r="B177" s="133">
        <v>35792.308165369999</v>
      </c>
      <c r="C177" s="133">
        <v>0</v>
      </c>
      <c r="D177" s="133">
        <v>0</v>
      </c>
      <c r="E177" s="133">
        <v>0</v>
      </c>
      <c r="F177" s="133">
        <v>4.85E-5</v>
      </c>
      <c r="G177" s="133">
        <v>0</v>
      </c>
      <c r="H177" s="133">
        <v>4.85E-5</v>
      </c>
      <c r="I177" s="133">
        <v>26637.476583330001</v>
      </c>
      <c r="J177" s="133">
        <v>5096.8702818299998</v>
      </c>
      <c r="K177" s="133">
        <v>21540.6063015</v>
      </c>
      <c r="L177" s="133">
        <v>9154.8315335400002</v>
      </c>
      <c r="M177" s="133">
        <v>9146.8919521099997</v>
      </c>
      <c r="N177" s="133">
        <v>7.9395814299999996</v>
      </c>
      <c r="O177" s="133">
        <v>13.160241940000001</v>
      </c>
      <c r="P177" s="133">
        <v>0.41781156000000003</v>
      </c>
      <c r="Q177" s="133"/>
      <c r="R177" s="133"/>
      <c r="S177" s="133"/>
    </row>
    <row r="178" spans="1:19">
      <c r="A178" s="16">
        <v>45627</v>
      </c>
      <c r="B178" s="133">
        <v>35366.725804460002</v>
      </c>
      <c r="C178" s="133">
        <v>0</v>
      </c>
      <c r="D178" s="133">
        <v>0</v>
      </c>
      <c r="E178" s="133">
        <v>0</v>
      </c>
      <c r="F178" s="133">
        <v>4.85E-5</v>
      </c>
      <c r="G178" s="133">
        <v>0</v>
      </c>
      <c r="H178" s="133">
        <v>4.85E-5</v>
      </c>
      <c r="I178" s="133">
        <v>26309.72168993</v>
      </c>
      <c r="J178" s="133">
        <v>5218.7583841799997</v>
      </c>
      <c r="K178" s="133">
        <v>21090.96330575</v>
      </c>
      <c r="L178" s="133">
        <v>9057.0040660300001</v>
      </c>
      <c r="M178" s="133">
        <v>9050.7152061600009</v>
      </c>
      <c r="N178" s="133">
        <v>6.2888598699999996</v>
      </c>
      <c r="O178" s="133">
        <v>0</v>
      </c>
      <c r="P178" s="133">
        <v>0.39873079</v>
      </c>
      <c r="Q178" s="133"/>
      <c r="R178" s="133"/>
      <c r="S178" s="133"/>
    </row>
    <row r="179" spans="1:19">
      <c r="A179" s="16">
        <v>45658</v>
      </c>
      <c r="B179" s="133">
        <v>35641.218843850002</v>
      </c>
      <c r="C179" s="133">
        <v>0</v>
      </c>
      <c r="D179" s="133">
        <v>0</v>
      </c>
      <c r="E179" s="133">
        <v>0</v>
      </c>
      <c r="F179" s="133">
        <v>4.85E-5</v>
      </c>
      <c r="G179" s="133">
        <v>0</v>
      </c>
      <c r="H179" s="133">
        <v>4.85E-5</v>
      </c>
      <c r="I179" s="133">
        <v>26480.406188339999</v>
      </c>
      <c r="J179" s="133">
        <v>5464.0110385600001</v>
      </c>
      <c r="K179" s="133">
        <v>21016.395149780001</v>
      </c>
      <c r="L179" s="133">
        <v>9160.8126070100006</v>
      </c>
      <c r="M179" s="133">
        <v>9154.5272472699999</v>
      </c>
      <c r="N179" s="133">
        <v>6.2853597399999996</v>
      </c>
      <c r="O179" s="133">
        <v>0</v>
      </c>
      <c r="P179" s="133">
        <v>0.37617267999999998</v>
      </c>
      <c r="Q179" s="133"/>
      <c r="R179" s="133"/>
      <c r="S179" s="133"/>
    </row>
    <row r="180" spans="1:19">
      <c r="A180" s="16">
        <v>45689</v>
      </c>
      <c r="B180" s="133">
        <v>37725.175234740003</v>
      </c>
      <c r="C180" s="133">
        <v>0</v>
      </c>
      <c r="D180" s="133">
        <v>0</v>
      </c>
      <c r="E180" s="133">
        <v>0</v>
      </c>
      <c r="F180" s="133">
        <v>4.85E-5</v>
      </c>
      <c r="G180" s="133">
        <v>0</v>
      </c>
      <c r="H180" s="133">
        <v>4.85E-5</v>
      </c>
      <c r="I180" s="133">
        <v>28552.013375819999</v>
      </c>
      <c r="J180" s="133">
        <v>7233.7294888500001</v>
      </c>
      <c r="K180" s="133">
        <v>21318.283886969999</v>
      </c>
      <c r="L180" s="133">
        <v>9173.1618104200006</v>
      </c>
      <c r="M180" s="133">
        <v>9167.2528224800008</v>
      </c>
      <c r="N180" s="133">
        <v>5.9089879400000003</v>
      </c>
      <c r="O180" s="133">
        <v>0</v>
      </c>
      <c r="P180" s="133">
        <v>0.35281256999999999</v>
      </c>
      <c r="Q180" s="133"/>
      <c r="R180" s="133"/>
      <c r="S180" s="133"/>
    </row>
    <row r="181" spans="1:19">
      <c r="A181" s="16">
        <v>45717</v>
      </c>
      <c r="B181" s="133">
        <v>39091.116297089997</v>
      </c>
      <c r="C181" s="133">
        <v>0</v>
      </c>
      <c r="D181" s="133">
        <v>0</v>
      </c>
      <c r="E181" s="133">
        <v>0</v>
      </c>
      <c r="F181" s="133">
        <v>4.85E-5</v>
      </c>
      <c r="G181" s="133">
        <v>0</v>
      </c>
      <c r="H181" s="133">
        <v>4.85E-5</v>
      </c>
      <c r="I181" s="133">
        <v>30032.91206001</v>
      </c>
      <c r="J181" s="133">
        <v>8136.4342693400004</v>
      </c>
      <c r="K181" s="133">
        <v>21896.47779067</v>
      </c>
      <c r="L181" s="133">
        <v>9058.2041885800008</v>
      </c>
      <c r="M181" s="133">
        <v>9053.2727956800009</v>
      </c>
      <c r="N181" s="133">
        <v>4.9313928999999996</v>
      </c>
      <c r="O181" s="133">
        <v>0</v>
      </c>
      <c r="P181" s="133">
        <v>0.35562928999999999</v>
      </c>
      <c r="Q181" s="133"/>
      <c r="R181" s="133"/>
      <c r="S181" s="133"/>
    </row>
    <row r="182" spans="1:19">
      <c r="A182" s="16">
        <v>45748</v>
      </c>
      <c r="B182" s="133">
        <v>40174.48845384</v>
      </c>
      <c r="C182" s="133">
        <v>0</v>
      </c>
      <c r="D182" s="133">
        <v>0</v>
      </c>
      <c r="E182" s="133">
        <v>0</v>
      </c>
      <c r="F182" s="133">
        <v>4.85E-5</v>
      </c>
      <c r="G182" s="133">
        <v>0</v>
      </c>
      <c r="H182" s="133">
        <v>4.85E-5</v>
      </c>
      <c r="I182" s="133">
        <v>30998.26779849</v>
      </c>
      <c r="J182" s="133">
        <v>9198.1796818599996</v>
      </c>
      <c r="K182" s="133">
        <v>21800.088116629999</v>
      </c>
      <c r="L182" s="133">
        <v>9176.22060685</v>
      </c>
      <c r="M182" s="133">
        <v>9171.3638613900002</v>
      </c>
      <c r="N182" s="133">
        <v>4.85674546</v>
      </c>
      <c r="O182" s="133">
        <v>0</v>
      </c>
      <c r="P182" s="133">
        <v>0.35987232000000002</v>
      </c>
      <c r="Q182" s="133"/>
      <c r="R182" s="133"/>
      <c r="S182" s="133"/>
    </row>
    <row r="183" spans="1:19">
      <c r="A183" s="16">
        <v>45778</v>
      </c>
      <c r="B183" s="133">
        <v>41445.280782130001</v>
      </c>
      <c r="C183" s="133">
        <v>26.14806982</v>
      </c>
      <c r="D183" s="133">
        <v>0</v>
      </c>
      <c r="E183" s="133">
        <v>26.14806982</v>
      </c>
      <c r="F183" s="133">
        <v>4.85E-5</v>
      </c>
      <c r="G183" s="133">
        <v>0</v>
      </c>
      <c r="H183" s="133">
        <v>4.85E-5</v>
      </c>
      <c r="I183" s="133">
        <v>32042.242185769999</v>
      </c>
      <c r="J183" s="133">
        <v>9945.8686118099995</v>
      </c>
      <c r="K183" s="133">
        <v>22096.373573960002</v>
      </c>
      <c r="L183" s="133">
        <v>9376.8904780400007</v>
      </c>
      <c r="M183" s="133">
        <v>9372.0768807000004</v>
      </c>
      <c r="N183" s="133">
        <v>4.8135973400000003</v>
      </c>
      <c r="O183" s="133">
        <v>0</v>
      </c>
      <c r="P183" s="133">
        <v>0.36800738</v>
      </c>
      <c r="Q183" s="133"/>
      <c r="R183" s="133"/>
      <c r="S183" s="133"/>
    </row>
    <row r="184" spans="1:19">
      <c r="A184" s="16">
        <v>45809</v>
      </c>
      <c r="B184" s="133">
        <v>42340.50255723</v>
      </c>
      <c r="C184" s="133">
        <v>25.41895345</v>
      </c>
      <c r="D184" s="133">
        <v>0</v>
      </c>
      <c r="E184" s="133">
        <v>25.41895345</v>
      </c>
      <c r="F184" s="133">
        <v>4.85E-5</v>
      </c>
      <c r="G184" s="133">
        <v>0</v>
      </c>
      <c r="H184" s="133">
        <v>4.85E-5</v>
      </c>
      <c r="I184" s="133">
        <v>32852.84100316</v>
      </c>
      <c r="J184" s="133">
        <v>10235.90581959</v>
      </c>
      <c r="K184" s="133">
        <v>22616.93518357</v>
      </c>
      <c r="L184" s="133">
        <v>9462.2425521200003</v>
      </c>
      <c r="M184" s="133">
        <v>9457.4908461499999</v>
      </c>
      <c r="N184" s="133">
        <v>4.7517059699999997</v>
      </c>
      <c r="O184" s="133">
        <v>0</v>
      </c>
      <c r="P184" s="133">
        <v>0.37934633000000001</v>
      </c>
      <c r="Q184" s="133"/>
      <c r="R184" s="133"/>
      <c r="S184" s="133"/>
    </row>
    <row r="185" spans="1:19">
      <c r="A185" s="16">
        <v>45839</v>
      </c>
      <c r="B185" s="133">
        <v>43226.849938680003</v>
      </c>
      <c r="C185" s="133">
        <v>24.71481288</v>
      </c>
      <c r="D185" s="133">
        <v>0</v>
      </c>
      <c r="E185" s="133">
        <v>24.71481288</v>
      </c>
      <c r="F185" s="133">
        <v>4.85E-5</v>
      </c>
      <c r="G185" s="133">
        <v>0</v>
      </c>
      <c r="H185" s="133">
        <v>4.85E-5</v>
      </c>
      <c r="I185" s="133">
        <v>33563.179561390003</v>
      </c>
      <c r="J185" s="133">
        <v>10399.154997559999</v>
      </c>
      <c r="K185" s="133">
        <v>23164.02456383</v>
      </c>
      <c r="L185" s="133">
        <v>9638.95551591</v>
      </c>
      <c r="M185" s="133">
        <v>9634.2198017800001</v>
      </c>
      <c r="N185" s="133">
        <v>4.7357141299999999</v>
      </c>
      <c r="O185" s="133">
        <v>0</v>
      </c>
      <c r="P185" s="133">
        <v>0.33660015999999998</v>
      </c>
      <c r="Q185" s="133"/>
      <c r="R185" s="133"/>
      <c r="S185" s="133"/>
    </row>
    <row r="186" spans="1:19">
      <c r="A186" s="16">
        <v>45870</v>
      </c>
      <c r="B186" s="133">
        <v>44218.959167000001</v>
      </c>
      <c r="C186" s="133">
        <v>23.997934860000001</v>
      </c>
      <c r="D186" s="133">
        <v>0</v>
      </c>
      <c r="E186" s="133">
        <v>23.997934860000001</v>
      </c>
      <c r="F186" s="133">
        <v>4.85E-5</v>
      </c>
      <c r="G186" s="133">
        <v>0</v>
      </c>
      <c r="H186" s="133">
        <v>4.85E-5</v>
      </c>
      <c r="I186" s="133">
        <v>34330.766803699997</v>
      </c>
      <c r="J186" s="133">
        <v>10551.74670885</v>
      </c>
      <c r="K186" s="133">
        <v>23779.020094849999</v>
      </c>
      <c r="L186" s="133">
        <v>9864.1943799399996</v>
      </c>
      <c r="M186" s="133">
        <v>9859.4795831400006</v>
      </c>
      <c r="N186" s="133">
        <v>4.7147968000000002</v>
      </c>
      <c r="O186" s="133">
        <v>0</v>
      </c>
      <c r="P186" s="133">
        <v>0.29583760999999997</v>
      </c>
      <c r="Q186" s="133"/>
      <c r="R186" s="133"/>
      <c r="S186" s="133"/>
    </row>
    <row r="187" spans="1:19">
      <c r="A187" s="16">
        <v>45901</v>
      </c>
      <c r="B187" s="133">
        <v>44771.718686549997</v>
      </c>
      <c r="C187" s="133">
        <v>35.47762977</v>
      </c>
      <c r="D187" s="133">
        <v>0</v>
      </c>
      <c r="E187" s="133">
        <v>35.47762977</v>
      </c>
      <c r="F187" s="133">
        <v>4.85E-5</v>
      </c>
      <c r="G187" s="133">
        <v>0</v>
      </c>
      <c r="H187" s="133">
        <v>4.85E-5</v>
      </c>
      <c r="I187" s="133">
        <v>34952.465063980002</v>
      </c>
      <c r="J187" s="133">
        <v>10755.892293139999</v>
      </c>
      <c r="K187" s="133">
        <v>24196.572770840001</v>
      </c>
      <c r="L187" s="133">
        <v>9783.7759442999995</v>
      </c>
      <c r="M187" s="133">
        <v>9779.14163577</v>
      </c>
      <c r="N187" s="133">
        <v>4.6343085300000002</v>
      </c>
      <c r="O187" s="133">
        <v>0</v>
      </c>
      <c r="P187" s="133">
        <v>0.31733873000000001</v>
      </c>
      <c r="Q187" s="133"/>
      <c r="R187" s="133"/>
      <c r="S187" s="133"/>
    </row>
    <row r="188" spans="1:19">
      <c r="A188" s="16">
        <v>45931</v>
      </c>
      <c r="B188" s="133">
        <v>45497.361956840003</v>
      </c>
      <c r="C188" s="133">
        <v>34.443027809999997</v>
      </c>
      <c r="D188" s="133">
        <v>0</v>
      </c>
      <c r="E188" s="133">
        <v>34.443027809999997</v>
      </c>
      <c r="F188" s="133">
        <v>4.85E-5</v>
      </c>
      <c r="G188" s="133">
        <v>0</v>
      </c>
      <c r="H188" s="133">
        <v>4.85E-5</v>
      </c>
      <c r="I188" s="133">
        <v>35613.999621199997</v>
      </c>
      <c r="J188" s="133">
        <v>10925.225762280001</v>
      </c>
      <c r="K188" s="133">
        <v>24688.773858920002</v>
      </c>
      <c r="L188" s="133">
        <v>9848.9192593299995</v>
      </c>
      <c r="M188" s="133">
        <v>9844.3023785299993</v>
      </c>
      <c r="N188" s="133">
        <v>4.6168807999999997</v>
      </c>
      <c r="O188" s="133">
        <v>0</v>
      </c>
      <c r="P188" s="133">
        <v>0.30032673999999998</v>
      </c>
      <c r="Q188" s="133"/>
      <c r="R188" s="133"/>
      <c r="S188" s="133"/>
    </row>
    <row r="189" spans="1:19">
      <c r="A189" s="16">
        <v>45962</v>
      </c>
      <c r="B189" s="133">
        <v>45804.630956759996</v>
      </c>
      <c r="C189" s="133">
        <v>33.940724590000002</v>
      </c>
      <c r="D189" s="133">
        <v>0</v>
      </c>
      <c r="E189" s="133">
        <v>33.940724590000002</v>
      </c>
      <c r="F189" s="133">
        <v>4.85E-5</v>
      </c>
      <c r="G189" s="133">
        <v>0</v>
      </c>
      <c r="H189" s="133">
        <v>4.85E-5</v>
      </c>
      <c r="I189" s="133">
        <v>35754.653130140003</v>
      </c>
      <c r="J189" s="133">
        <v>11071.511073830001</v>
      </c>
      <c r="K189" s="133">
        <v>24683.14205631</v>
      </c>
      <c r="L189" s="133">
        <v>10016.037053530001</v>
      </c>
      <c r="M189" s="133">
        <v>10011.84108516</v>
      </c>
      <c r="N189" s="133">
        <v>4.1959683700000001</v>
      </c>
      <c r="O189" s="133">
        <v>0</v>
      </c>
      <c r="P189" s="133">
        <v>0.36135337000000001</v>
      </c>
      <c r="Q189" s="133"/>
      <c r="R189" s="133"/>
      <c r="S189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230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  <row r="169" spans="1:17" hidden="1" outlineLevel="1" collapsed="1">
      <c r="A169" s="16">
        <v>45352</v>
      </c>
      <c r="B169" s="50">
        <v>22420.490386910002</v>
      </c>
      <c r="C169" s="50">
        <f t="shared" ref="C169" si="307">G169+K169</f>
        <v>10458.641940379999</v>
      </c>
      <c r="D169" s="50">
        <f t="shared" ref="D169" si="308">H169+L169</f>
        <v>9727.2748163799988</v>
      </c>
      <c r="E169" s="50">
        <f t="shared" ref="E169" si="309">I169+M169</f>
        <v>2234.5736301500001</v>
      </c>
      <c r="F169" s="50">
        <v>17511.944561159999</v>
      </c>
      <c r="G169" s="50">
        <v>8580.93161564</v>
      </c>
      <c r="H169" s="50">
        <v>8115.6907904299997</v>
      </c>
      <c r="I169" s="50">
        <v>815.32215509000002</v>
      </c>
      <c r="J169" s="50">
        <v>4908.5458257500004</v>
      </c>
      <c r="K169" s="50">
        <v>1877.71032474</v>
      </c>
      <c r="L169" s="50">
        <v>1611.5840259500001</v>
      </c>
      <c r="M169" s="50">
        <v>1419.2514750600001</v>
      </c>
      <c r="N169" s="50"/>
      <c r="O169" s="50"/>
      <c r="P169" s="50"/>
      <c r="Q169" s="50"/>
    </row>
    <row r="170" spans="1:17" hidden="1" outlineLevel="1" collapsed="1">
      <c r="A170" s="16">
        <v>45383</v>
      </c>
      <c r="B170" s="50">
        <v>23198.49974807</v>
      </c>
      <c r="C170" s="50">
        <f t="shared" ref="C170" si="310">G170+K170</f>
        <v>10392.928261339999</v>
      </c>
      <c r="D170" s="50">
        <f t="shared" ref="D170" si="311">H170+L170</f>
        <v>10597.877861300001</v>
      </c>
      <c r="E170" s="50">
        <f t="shared" ref="E170" si="312">I170+M170</f>
        <v>2207.6936254299999</v>
      </c>
      <c r="F170" s="50">
        <v>18503.935162909998</v>
      </c>
      <c r="G170" s="50">
        <v>8527.50196942</v>
      </c>
      <c r="H170" s="50">
        <v>9163.0977048500008</v>
      </c>
      <c r="I170" s="50">
        <v>813.33548863999999</v>
      </c>
      <c r="J170" s="50">
        <v>4694.5645851600002</v>
      </c>
      <c r="K170" s="50">
        <v>1865.42629192</v>
      </c>
      <c r="L170" s="50">
        <v>1434.78015645</v>
      </c>
      <c r="M170" s="50">
        <v>1394.3581367899999</v>
      </c>
      <c r="N170" s="50"/>
      <c r="O170" s="50"/>
      <c r="P170" s="50"/>
      <c r="Q170" s="50"/>
    </row>
    <row r="171" spans="1:17" hidden="1" outlineLevel="1" collapsed="1">
      <c r="A171" s="16">
        <v>45413</v>
      </c>
      <c r="B171" s="50">
        <v>23556.302383599999</v>
      </c>
      <c r="C171" s="50">
        <f t="shared" ref="C171" si="313">G171+K171</f>
        <v>10471.70365747</v>
      </c>
      <c r="D171" s="50">
        <f t="shared" ref="D171" si="314">H171+L171</f>
        <v>10838.459918959999</v>
      </c>
      <c r="E171" s="50">
        <f t="shared" ref="E171" si="315">I171+M171</f>
        <v>2246.1388071700003</v>
      </c>
      <c r="F171" s="50">
        <v>19101.365280490001</v>
      </c>
      <c r="G171" s="50">
        <v>8803.4151265399996</v>
      </c>
      <c r="H171" s="50">
        <v>9471.7384645900001</v>
      </c>
      <c r="I171" s="50">
        <v>826.21168936000004</v>
      </c>
      <c r="J171" s="50">
        <v>4454.93710311</v>
      </c>
      <c r="K171" s="50">
        <v>1668.28853093</v>
      </c>
      <c r="L171" s="50">
        <v>1366.7214543699999</v>
      </c>
      <c r="M171" s="50">
        <v>1419.92711781</v>
      </c>
      <c r="N171" s="50"/>
      <c r="O171" s="50"/>
      <c r="P171" s="50"/>
      <c r="Q171" s="50"/>
    </row>
    <row r="172" spans="1:17" hidden="1" outlineLevel="1" collapsed="1">
      <c r="A172" s="16">
        <v>45444</v>
      </c>
      <c r="B172" s="50">
        <v>24419.71653596</v>
      </c>
      <c r="C172" s="50">
        <f t="shared" ref="C172" si="316">G172+K172</f>
        <v>10700.152389070001</v>
      </c>
      <c r="D172" s="50">
        <f t="shared" ref="D172" si="317">H172+L172</f>
        <v>11477.619775579999</v>
      </c>
      <c r="E172" s="50">
        <f t="shared" ref="E172" si="318">I172+M172</f>
        <v>2241.94437131</v>
      </c>
      <c r="F172" s="50">
        <v>19840.163622979999</v>
      </c>
      <c r="G172" s="50">
        <v>9214.7060664700002</v>
      </c>
      <c r="H172" s="50">
        <v>9795.5860677799992</v>
      </c>
      <c r="I172" s="50">
        <v>829.87148873000001</v>
      </c>
      <c r="J172" s="50">
        <v>4579.5529129799997</v>
      </c>
      <c r="K172" s="50">
        <v>1485.4463226</v>
      </c>
      <c r="L172" s="50">
        <v>1682.0337078</v>
      </c>
      <c r="M172" s="50">
        <v>1412.0728825799999</v>
      </c>
      <c r="N172" s="50"/>
      <c r="O172" s="50"/>
      <c r="P172" s="50"/>
      <c r="Q172" s="50"/>
    </row>
    <row r="173" spans="1:17" hidden="1" outlineLevel="1" collapsed="1">
      <c r="A173" s="16">
        <v>45474</v>
      </c>
      <c r="B173" s="50">
        <v>25404.379250919999</v>
      </c>
      <c r="C173" s="50">
        <f t="shared" ref="C173" si="319">G173+K173</f>
        <v>11269.31996029</v>
      </c>
      <c r="D173" s="50">
        <f t="shared" ref="D173" si="320">H173+L173</f>
        <v>11872.06313076</v>
      </c>
      <c r="E173" s="50">
        <f t="shared" ref="E173" si="321">I173+M173</f>
        <v>2262.9961598700002</v>
      </c>
      <c r="F173" s="50">
        <v>20519.093472199998</v>
      </c>
      <c r="G173" s="50">
        <v>9459.1774067599999</v>
      </c>
      <c r="H173" s="50">
        <v>10225.17875583</v>
      </c>
      <c r="I173" s="50">
        <v>834.73730961000001</v>
      </c>
      <c r="J173" s="50">
        <v>4885.2857787200001</v>
      </c>
      <c r="K173" s="50">
        <v>1810.14255353</v>
      </c>
      <c r="L173" s="50">
        <v>1646.8843749299999</v>
      </c>
      <c r="M173" s="50">
        <v>1428.2588502599999</v>
      </c>
      <c r="N173" s="50"/>
      <c r="O173" s="50"/>
      <c r="P173" s="50"/>
      <c r="Q173" s="50"/>
    </row>
    <row r="174" spans="1:17" hidden="1" outlineLevel="1" collapsed="1">
      <c r="A174" s="16">
        <v>45505</v>
      </c>
      <c r="B174" s="50">
        <v>25769.882292279999</v>
      </c>
      <c r="C174" s="50">
        <f t="shared" ref="C174" si="322">G174+K174</f>
        <v>11345.378168039999</v>
      </c>
      <c r="D174" s="50">
        <f t="shared" ref="D174" si="323">H174+L174</f>
        <v>12147.9973235</v>
      </c>
      <c r="E174" s="50">
        <f t="shared" ref="E174" si="324">I174+M174</f>
        <v>2276.50680074</v>
      </c>
      <c r="F174" s="50">
        <v>20843.449393160001</v>
      </c>
      <c r="G174" s="50">
        <v>9414.3709324899992</v>
      </c>
      <c r="H174" s="50">
        <v>10588.254309989999</v>
      </c>
      <c r="I174" s="50">
        <v>840.82415068</v>
      </c>
      <c r="J174" s="50">
        <v>4926.43289912</v>
      </c>
      <c r="K174" s="50">
        <v>1931.0072355499999</v>
      </c>
      <c r="L174" s="50">
        <v>1559.7430135100001</v>
      </c>
      <c r="M174" s="50">
        <v>1435.68265006</v>
      </c>
      <c r="N174" s="50"/>
      <c r="O174" s="50"/>
      <c r="P174" s="50"/>
      <c r="Q174" s="50"/>
    </row>
    <row r="175" spans="1:17" hidden="1" outlineLevel="1" collapsed="1">
      <c r="A175" s="16">
        <v>45536</v>
      </c>
      <c r="B175" s="50">
        <v>26312.189539440002</v>
      </c>
      <c r="C175" s="50">
        <f t="shared" ref="C175" si="325">G175+K175</f>
        <v>11430.830347509998</v>
      </c>
      <c r="D175" s="50">
        <f t="shared" ref="D175" si="326">H175+L175</f>
        <v>12608.59308558</v>
      </c>
      <c r="E175" s="50">
        <f t="shared" ref="E175" si="327">I175+M175</f>
        <v>2272.76610635</v>
      </c>
      <c r="F175" s="50">
        <v>21338.112357149999</v>
      </c>
      <c r="G175" s="50">
        <v>9433.8947275899991</v>
      </c>
      <c r="H175" s="50">
        <v>11060.66612899</v>
      </c>
      <c r="I175" s="50">
        <v>843.55150057000003</v>
      </c>
      <c r="J175" s="50">
        <v>4974.0771822899997</v>
      </c>
      <c r="K175" s="50">
        <v>1996.9356199199999</v>
      </c>
      <c r="L175" s="50">
        <v>1547.9269565899999</v>
      </c>
      <c r="M175" s="50">
        <v>1429.2146057800001</v>
      </c>
      <c r="N175" s="50"/>
      <c r="O175" s="50"/>
      <c r="P175" s="50"/>
      <c r="Q175" s="50"/>
    </row>
    <row r="176" spans="1:17" hidden="1" outlineLevel="1" collapsed="1">
      <c r="A176" s="16">
        <v>45566</v>
      </c>
      <c r="B176" s="50">
        <v>26305.77613722</v>
      </c>
      <c r="C176" s="50">
        <f t="shared" ref="C176" si="328">G176+K176</f>
        <v>11355.828921349999</v>
      </c>
      <c r="D176" s="50">
        <f t="shared" ref="D176" si="329">H176+L176</f>
        <v>12698.955881219999</v>
      </c>
      <c r="E176" s="50">
        <f t="shared" ref="E176" si="330">I176+M176</f>
        <v>2250.9913346499998</v>
      </c>
      <c r="F176" s="50">
        <v>21359.116714659998</v>
      </c>
      <c r="G176" s="50">
        <v>9268.8203272899991</v>
      </c>
      <c r="H176" s="50">
        <v>11257.15672603</v>
      </c>
      <c r="I176" s="50">
        <v>833.13966133999998</v>
      </c>
      <c r="J176" s="50">
        <v>4946.6594225600002</v>
      </c>
      <c r="K176" s="50">
        <v>2087.0085940600002</v>
      </c>
      <c r="L176" s="50">
        <v>1441.79915519</v>
      </c>
      <c r="M176" s="50">
        <v>1417.85167331</v>
      </c>
      <c r="N176" s="50"/>
      <c r="O176" s="50"/>
      <c r="P176" s="50"/>
      <c r="Q176" s="50"/>
    </row>
    <row r="177" spans="1:17" collapsed="1">
      <c r="A177" s="16">
        <v>45597</v>
      </c>
      <c r="B177" s="50">
        <v>26637.476583330001</v>
      </c>
      <c r="C177" s="50">
        <f t="shared" ref="C177" si="331">G177+K177</f>
        <v>11270.95582381</v>
      </c>
      <c r="D177" s="50">
        <f t="shared" ref="D177" si="332">H177+L177</f>
        <v>13104.224853180001</v>
      </c>
      <c r="E177" s="50">
        <f t="shared" ref="E177" si="333">I177+M177</f>
        <v>2262.2959063399999</v>
      </c>
      <c r="F177" s="50">
        <v>21575.620065340001</v>
      </c>
      <c r="G177" s="50">
        <v>9044.9134558700007</v>
      </c>
      <c r="H177" s="50">
        <v>11695.065645590001</v>
      </c>
      <c r="I177" s="50">
        <v>835.64096387999996</v>
      </c>
      <c r="J177" s="50">
        <v>5061.8565179899997</v>
      </c>
      <c r="K177" s="50">
        <v>2226.0423679400001</v>
      </c>
      <c r="L177" s="50">
        <v>1409.1592075900001</v>
      </c>
      <c r="M177" s="50">
        <v>1426.65494246</v>
      </c>
      <c r="N177" s="50"/>
      <c r="O177" s="50"/>
      <c r="P177" s="50"/>
      <c r="Q177" s="50"/>
    </row>
    <row r="178" spans="1:17">
      <c r="A178" s="16">
        <v>45627</v>
      </c>
      <c r="B178" s="50">
        <v>26309.72168993</v>
      </c>
      <c r="C178" s="50">
        <f t="shared" ref="C178" si="334">G178+K178</f>
        <v>10645.057806179999</v>
      </c>
      <c r="D178" s="50">
        <f t="shared" ref="D178" si="335">H178+L178</f>
        <v>13388.44999336</v>
      </c>
      <c r="E178" s="50">
        <f t="shared" ref="E178" si="336">I178+M178</f>
        <v>2276.21389039</v>
      </c>
      <c r="F178" s="50">
        <v>21546.951812269999</v>
      </c>
      <c r="G178" s="50">
        <v>8730.5549216599993</v>
      </c>
      <c r="H178" s="50">
        <v>11982.756442039999</v>
      </c>
      <c r="I178" s="50">
        <v>833.64044856999999</v>
      </c>
      <c r="J178" s="50">
        <v>4762.76987766</v>
      </c>
      <c r="K178" s="50">
        <v>1914.50288452</v>
      </c>
      <c r="L178" s="50">
        <v>1405.6935513200001</v>
      </c>
      <c r="M178" s="50">
        <v>1442.57344182</v>
      </c>
      <c r="N178" s="50"/>
      <c r="O178" s="50"/>
      <c r="P178" s="50"/>
      <c r="Q178" s="50"/>
    </row>
    <row r="179" spans="1:17">
      <c r="A179" s="16">
        <v>45658</v>
      </c>
      <c r="B179" s="50">
        <v>26480.406188339999</v>
      </c>
      <c r="C179" s="50">
        <f t="shared" ref="C179" si="337">G179+K179</f>
        <v>10540.97165055</v>
      </c>
      <c r="D179" s="50">
        <f t="shared" ref="D179" si="338">H179+L179</f>
        <v>13664.920761789999</v>
      </c>
      <c r="E179" s="50">
        <f t="shared" ref="E179" si="339">I179+M179</f>
        <v>2274.5137759999998</v>
      </c>
      <c r="F179" s="50">
        <v>21781.114270760001</v>
      </c>
      <c r="G179" s="50">
        <v>8697.7230633199997</v>
      </c>
      <c r="H179" s="50">
        <v>12246.101631199999</v>
      </c>
      <c r="I179" s="50">
        <v>837.28957623999997</v>
      </c>
      <c r="J179" s="50">
        <v>4699.2919175799998</v>
      </c>
      <c r="K179" s="50">
        <v>1843.2485872300001</v>
      </c>
      <c r="L179" s="50">
        <v>1418.81913059</v>
      </c>
      <c r="M179" s="50">
        <v>1437.2241997599999</v>
      </c>
      <c r="N179" s="50"/>
      <c r="O179" s="50"/>
      <c r="P179" s="50"/>
      <c r="Q179" s="50"/>
    </row>
    <row r="180" spans="1:17">
      <c r="A180" s="16">
        <v>45689</v>
      </c>
      <c r="B180" s="50">
        <v>28552.013375819999</v>
      </c>
      <c r="C180" s="50">
        <f t="shared" ref="C180" si="340">G180+K180</f>
        <v>10763.613541749999</v>
      </c>
      <c r="D180" s="50">
        <f t="shared" ref="D180" si="341">H180+L180</f>
        <v>15528.92074573</v>
      </c>
      <c r="E180" s="50">
        <f t="shared" ref="E180" si="342">I180+M180</f>
        <v>2259.4790883400001</v>
      </c>
      <c r="F180" s="50">
        <v>23690.023014089998</v>
      </c>
      <c r="G180" s="50">
        <v>8833.1318593399992</v>
      </c>
      <c r="H180" s="50">
        <v>14022.37106313</v>
      </c>
      <c r="I180" s="50">
        <v>834.52009162000002</v>
      </c>
      <c r="J180" s="50">
        <v>4861.9903617299997</v>
      </c>
      <c r="K180" s="50">
        <v>1930.4816824100001</v>
      </c>
      <c r="L180" s="50">
        <v>1506.5496826000001</v>
      </c>
      <c r="M180" s="50">
        <v>1424.95899672</v>
      </c>
      <c r="N180" s="50"/>
      <c r="O180" s="50"/>
      <c r="P180" s="50"/>
      <c r="Q180" s="50"/>
    </row>
    <row r="181" spans="1:17">
      <c r="A181" s="16">
        <v>45717</v>
      </c>
      <c r="B181" s="50">
        <v>30032.91206001</v>
      </c>
      <c r="C181" s="50">
        <f t="shared" ref="C181" si="343">G181+K181</f>
        <v>10775.419331999999</v>
      </c>
      <c r="D181" s="50">
        <f t="shared" ref="D181" si="344">H181+L181</f>
        <v>16996.73175282</v>
      </c>
      <c r="E181" s="50">
        <f t="shared" ref="E181" si="345">I181+M181</f>
        <v>2260.76097519</v>
      </c>
      <c r="F181" s="50">
        <v>25082.413651120001</v>
      </c>
      <c r="G181" s="50">
        <v>8794.1840376</v>
      </c>
      <c r="H181" s="50">
        <v>15452.444099300001</v>
      </c>
      <c r="I181" s="50">
        <v>835.78551421999998</v>
      </c>
      <c r="J181" s="50">
        <v>4950.4984088900001</v>
      </c>
      <c r="K181" s="50">
        <v>1981.2352943999999</v>
      </c>
      <c r="L181" s="50">
        <v>1544.28765352</v>
      </c>
      <c r="M181" s="50">
        <v>1424.9754609700001</v>
      </c>
      <c r="N181" s="50"/>
      <c r="O181" s="50"/>
      <c r="P181" s="50"/>
      <c r="Q181" s="50"/>
    </row>
    <row r="182" spans="1:17">
      <c r="A182" s="16">
        <v>45748</v>
      </c>
      <c r="B182" s="50">
        <v>30998.26779849</v>
      </c>
      <c r="C182" s="50">
        <f t="shared" ref="C182" si="346">G182+K182</f>
        <v>10218.37010928</v>
      </c>
      <c r="D182" s="50">
        <f t="shared" ref="D182" si="347">H182+L182</f>
        <v>18502.535774979999</v>
      </c>
      <c r="E182" s="50">
        <f t="shared" ref="E182" si="348">I182+M182</f>
        <v>2277.3619142299999</v>
      </c>
      <c r="F182" s="50">
        <v>26294.351926269999</v>
      </c>
      <c r="G182" s="50">
        <v>8714.5750956800002</v>
      </c>
      <c r="H182" s="50">
        <v>16739.608232369999</v>
      </c>
      <c r="I182" s="50">
        <v>840.16859822000004</v>
      </c>
      <c r="J182" s="50">
        <v>4703.91587222</v>
      </c>
      <c r="K182" s="50">
        <v>1503.7950135999999</v>
      </c>
      <c r="L182" s="50">
        <v>1762.92754261</v>
      </c>
      <c r="M182" s="50">
        <v>1437.19331601</v>
      </c>
      <c r="N182" s="50"/>
      <c r="O182" s="50"/>
      <c r="P182" s="50"/>
      <c r="Q182" s="50"/>
    </row>
    <row r="183" spans="1:17">
      <c r="A183" s="16">
        <v>45778</v>
      </c>
      <c r="B183" s="50">
        <v>32042.242185769999</v>
      </c>
      <c r="C183" s="50">
        <f t="shared" ref="C183" si="349">G183+K183</f>
        <v>10119.55981033</v>
      </c>
      <c r="D183" s="50">
        <f t="shared" ref="D183" si="350">H183+L183</f>
        <v>19656.84986025</v>
      </c>
      <c r="E183" s="50">
        <f t="shared" ref="E183" si="351">I183+M183</f>
        <v>2265.8325151899999</v>
      </c>
      <c r="F183" s="50">
        <v>27466.006162289999</v>
      </c>
      <c r="G183" s="50">
        <v>8831.2217557700005</v>
      </c>
      <c r="H183" s="50">
        <v>17793.418197179999</v>
      </c>
      <c r="I183" s="50">
        <v>841.36620933999995</v>
      </c>
      <c r="J183" s="50">
        <v>4576.2360234799999</v>
      </c>
      <c r="K183" s="50">
        <v>1288.33805456</v>
      </c>
      <c r="L183" s="50">
        <v>1863.43166307</v>
      </c>
      <c r="M183" s="50">
        <v>1424.46630585</v>
      </c>
      <c r="N183" s="50"/>
      <c r="O183" s="50"/>
      <c r="P183" s="50"/>
      <c r="Q183" s="50"/>
    </row>
    <row r="184" spans="1:17">
      <c r="A184" s="16">
        <v>45809</v>
      </c>
      <c r="B184" s="50">
        <v>32852.84100316</v>
      </c>
      <c r="C184" s="50">
        <f t="shared" ref="C184" si="352">G184+K184</f>
        <v>10105.386349099999</v>
      </c>
      <c r="D184" s="50">
        <f t="shared" ref="D184" si="353">H184+L184</f>
        <v>20393.40953121</v>
      </c>
      <c r="E184" s="50">
        <f t="shared" ref="E184" si="354">I184+M184</f>
        <v>2354.0451228500001</v>
      </c>
      <c r="F184" s="50">
        <v>28236.797378520001</v>
      </c>
      <c r="G184" s="50">
        <v>8802.5858375799999</v>
      </c>
      <c r="H184" s="50">
        <v>18583.861723350001</v>
      </c>
      <c r="I184" s="50">
        <v>850.34981759000004</v>
      </c>
      <c r="J184" s="50">
        <v>4616.0436246400004</v>
      </c>
      <c r="K184" s="50">
        <v>1302.8005115200001</v>
      </c>
      <c r="L184" s="50">
        <v>1809.5478078599999</v>
      </c>
      <c r="M184" s="50">
        <v>1503.6953052599999</v>
      </c>
      <c r="N184" s="50"/>
      <c r="O184" s="50"/>
      <c r="P184" s="50"/>
      <c r="Q184" s="50"/>
    </row>
    <row r="185" spans="1:17">
      <c r="A185" s="16">
        <v>45839</v>
      </c>
      <c r="B185" s="50">
        <v>33563.179561390003</v>
      </c>
      <c r="C185" s="50">
        <f t="shared" ref="C185" si="355">G185+K185</f>
        <v>10347.334521050001</v>
      </c>
      <c r="D185" s="50">
        <f t="shared" ref="D185" si="356">H185+L185</f>
        <v>20855.97024481</v>
      </c>
      <c r="E185" s="50">
        <f t="shared" ref="E185" si="357">I185+M185</f>
        <v>2359.87479553</v>
      </c>
      <c r="F185" s="50">
        <v>29018.72635121</v>
      </c>
      <c r="G185" s="50">
        <v>8930.6143494400003</v>
      </c>
      <c r="H185" s="50">
        <v>19228.578633469999</v>
      </c>
      <c r="I185" s="50">
        <v>859.53336830000001</v>
      </c>
      <c r="J185" s="50">
        <v>4544.4532101799996</v>
      </c>
      <c r="K185" s="50">
        <v>1416.7201716100001</v>
      </c>
      <c r="L185" s="50">
        <v>1627.3916113400001</v>
      </c>
      <c r="M185" s="50">
        <v>1500.3414272299999</v>
      </c>
      <c r="N185" s="50"/>
      <c r="O185" s="50"/>
      <c r="P185" s="50"/>
      <c r="Q185" s="50"/>
    </row>
    <row r="186" spans="1:17">
      <c r="A186" s="16">
        <v>45870</v>
      </c>
      <c r="B186" s="50">
        <v>34330.766803699997</v>
      </c>
      <c r="C186" s="50">
        <f t="shared" ref="C186" si="358">G186+K186</f>
        <v>10430.5827926</v>
      </c>
      <c r="D186" s="50">
        <f t="shared" ref="D186" si="359">H186+L186</f>
        <v>21555.778724899999</v>
      </c>
      <c r="E186" s="50">
        <f t="shared" ref="E186" si="360">I186+M186</f>
        <v>2344.4052861999999</v>
      </c>
      <c r="F186" s="50">
        <v>29556.896477589999</v>
      </c>
      <c r="G186" s="50">
        <v>9166.9190140299997</v>
      </c>
      <c r="H186" s="50">
        <v>19528.901624620001</v>
      </c>
      <c r="I186" s="50">
        <v>861.07583894000004</v>
      </c>
      <c r="J186" s="50">
        <v>4773.87032611</v>
      </c>
      <c r="K186" s="50">
        <v>1263.66377857</v>
      </c>
      <c r="L186" s="50">
        <v>2026.8771002799999</v>
      </c>
      <c r="M186" s="50">
        <v>1483.3294472600001</v>
      </c>
      <c r="N186" s="50"/>
      <c r="O186" s="50"/>
      <c r="P186" s="50"/>
      <c r="Q186" s="50"/>
    </row>
    <row r="187" spans="1:17">
      <c r="A187" s="16">
        <v>45901</v>
      </c>
      <c r="B187" s="50">
        <v>34952.465063980002</v>
      </c>
      <c r="C187" s="50">
        <f t="shared" ref="C187" si="361">G187+K187</f>
        <v>10437.17069542</v>
      </c>
      <c r="D187" s="50">
        <f t="shared" ref="D187" si="362">H187+L187</f>
        <v>22010.617919660002</v>
      </c>
      <c r="E187" s="50">
        <f t="shared" ref="E187" si="363">I187+M187</f>
        <v>2504.6764488999997</v>
      </c>
      <c r="F187" s="50">
        <v>30072.48381999</v>
      </c>
      <c r="G187" s="50">
        <v>9121.0907410599993</v>
      </c>
      <c r="H187" s="50">
        <v>20006.919672430002</v>
      </c>
      <c r="I187" s="50">
        <v>944.47340650000001</v>
      </c>
      <c r="J187" s="50">
        <v>4879.9812439899997</v>
      </c>
      <c r="K187" s="50">
        <v>1316.0799543600001</v>
      </c>
      <c r="L187" s="50">
        <v>2003.6982472300001</v>
      </c>
      <c r="M187" s="50">
        <v>1560.2030424</v>
      </c>
      <c r="N187" s="50"/>
      <c r="O187" s="50"/>
      <c r="P187" s="50"/>
      <c r="Q187" s="50"/>
    </row>
    <row r="188" spans="1:17">
      <c r="A188" s="16">
        <v>45931</v>
      </c>
      <c r="B188" s="50">
        <v>35613.999621199997</v>
      </c>
      <c r="C188" s="50">
        <f t="shared" ref="C188" si="364">G188+K188</f>
        <v>10804.342247010001</v>
      </c>
      <c r="D188" s="50">
        <f t="shared" ref="D188" si="365">H188+L188</f>
        <v>22282.37654071</v>
      </c>
      <c r="E188" s="50">
        <f t="shared" ref="E188" si="366">I188+M188</f>
        <v>2527.2808334800002</v>
      </c>
      <c r="F188" s="50">
        <v>30524.21220822</v>
      </c>
      <c r="G188" s="50">
        <v>9371.3171737400007</v>
      </c>
      <c r="H188" s="50">
        <v>20203.40043777</v>
      </c>
      <c r="I188" s="50">
        <v>949.49459671</v>
      </c>
      <c r="J188" s="50">
        <v>5089.7874129800002</v>
      </c>
      <c r="K188" s="50">
        <v>1433.0250732699999</v>
      </c>
      <c r="L188" s="50">
        <v>2078.9761029400001</v>
      </c>
      <c r="M188" s="50">
        <v>1577.78623677</v>
      </c>
      <c r="N188" s="50"/>
      <c r="O188" s="50"/>
      <c r="P188" s="50"/>
      <c r="Q188" s="50"/>
    </row>
    <row r="189" spans="1:17">
      <c r="A189" s="16">
        <v>45962</v>
      </c>
      <c r="B189" s="50">
        <v>35754.653130140003</v>
      </c>
      <c r="C189" s="50">
        <f t="shared" ref="C189" si="367">G189+K189</f>
        <v>10579.74372812</v>
      </c>
      <c r="D189" s="50">
        <f t="shared" ref="D189" si="368">H189+L189</f>
        <v>22808.197539959998</v>
      </c>
      <c r="E189" s="50">
        <f t="shared" ref="E189" si="369">I189+M189</f>
        <v>2366.7118620599999</v>
      </c>
      <c r="F189" s="50">
        <v>30497.07761325</v>
      </c>
      <c r="G189" s="50">
        <v>9112.4367010299993</v>
      </c>
      <c r="H189" s="50">
        <v>20603.462301809999</v>
      </c>
      <c r="I189" s="50">
        <v>781.17861041000003</v>
      </c>
      <c r="J189" s="50">
        <v>5257.5755168899996</v>
      </c>
      <c r="K189" s="50">
        <v>1467.30702709</v>
      </c>
      <c r="L189" s="50">
        <v>2204.73523815</v>
      </c>
      <c r="M189" s="50">
        <v>1585.53325165</v>
      </c>
      <c r="N189" s="50"/>
      <c r="O189" s="50"/>
      <c r="P189" s="50"/>
      <c r="Q189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230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  <row r="169" spans="1:17" hidden="1" outlineLevel="1" collapsed="1">
      <c r="A169" s="16">
        <v>45352</v>
      </c>
      <c r="B169" s="50">
        <v>9053.9539756499998</v>
      </c>
      <c r="C169" s="50">
        <f t="shared" ref="C169" si="307">G169+K169</f>
        <v>5044.7571408699996</v>
      </c>
      <c r="D169" s="50">
        <f t="shared" ref="D169" si="308">H169+L169</f>
        <v>1966.5031288800001</v>
      </c>
      <c r="E169" s="50">
        <f t="shared" ref="E169" si="309">I169+M169</f>
        <v>2042.6937058999999</v>
      </c>
      <c r="F169" s="50">
        <v>8646.4501824700001</v>
      </c>
      <c r="G169" s="50">
        <v>5044.5811658299999</v>
      </c>
      <c r="H169" s="50">
        <v>1935.78615685</v>
      </c>
      <c r="I169" s="50">
        <v>1666.0828597899999</v>
      </c>
      <c r="J169" s="50">
        <v>407.50379318</v>
      </c>
      <c r="K169" s="50">
        <v>0.17597504</v>
      </c>
      <c r="L169" s="50">
        <v>30.716972030000001</v>
      </c>
      <c r="M169" s="50">
        <v>376.61084611000001</v>
      </c>
      <c r="N169" s="50"/>
      <c r="O169" s="50"/>
      <c r="P169" s="50"/>
      <c r="Q169" s="50"/>
    </row>
    <row r="170" spans="1:17" hidden="1" outlineLevel="1" collapsed="1">
      <c r="A170" s="16">
        <v>45383</v>
      </c>
      <c r="B170" s="50">
        <v>9206.4090165100006</v>
      </c>
      <c r="C170" s="50">
        <f t="shared" ref="C170" si="310">G170+K170</f>
        <v>5221.7579973299999</v>
      </c>
      <c r="D170" s="50">
        <f t="shared" ref="D170" si="311">H170+L170</f>
        <v>1950.40759026</v>
      </c>
      <c r="E170" s="50">
        <f t="shared" ref="E170" si="312">I170+M170</f>
        <v>2034.24342892</v>
      </c>
      <c r="F170" s="50">
        <v>8795.8121228599994</v>
      </c>
      <c r="G170" s="50">
        <v>5221.5776125000002</v>
      </c>
      <c r="H170" s="50">
        <v>1919.41567852</v>
      </c>
      <c r="I170" s="50">
        <v>1654.81883184</v>
      </c>
      <c r="J170" s="50">
        <v>410.59689365000003</v>
      </c>
      <c r="K170" s="50">
        <v>0.18038483</v>
      </c>
      <c r="L170" s="50">
        <v>30.991911739999999</v>
      </c>
      <c r="M170" s="50">
        <v>379.42459708000001</v>
      </c>
      <c r="N170" s="50"/>
      <c r="O170" s="50"/>
      <c r="P170" s="50"/>
      <c r="Q170" s="50"/>
    </row>
    <row r="171" spans="1:17" hidden="1" outlineLevel="1" collapsed="1">
      <c r="A171" s="16">
        <v>45413</v>
      </c>
      <c r="B171" s="50">
        <v>9266.9084495499992</v>
      </c>
      <c r="C171" s="50">
        <f t="shared" ref="C171" si="313">G171+K171</f>
        <v>5279.3638585200006</v>
      </c>
      <c r="D171" s="50">
        <f t="shared" ref="D171" si="314">H171+L171</f>
        <v>1975.2526906199998</v>
      </c>
      <c r="E171" s="50">
        <f t="shared" ref="E171" si="315">I171+M171</f>
        <v>2012.2919004099999</v>
      </c>
      <c r="F171" s="50">
        <v>8857.5834257700008</v>
      </c>
      <c r="G171" s="50">
        <v>5279.2572512200004</v>
      </c>
      <c r="H171" s="50">
        <v>1943.3452314199999</v>
      </c>
      <c r="I171" s="50">
        <v>1634.98094313</v>
      </c>
      <c r="J171" s="50">
        <v>409.32502377999998</v>
      </c>
      <c r="K171" s="50">
        <v>0.1066073</v>
      </c>
      <c r="L171" s="50">
        <v>31.907459200000002</v>
      </c>
      <c r="M171" s="50">
        <v>377.31095728000003</v>
      </c>
      <c r="N171" s="50"/>
      <c r="O171" s="50"/>
      <c r="P171" s="50"/>
      <c r="Q171" s="50"/>
    </row>
    <row r="172" spans="1:17" hidden="1" outlineLevel="1" collapsed="1">
      <c r="A172" s="16">
        <v>45444</v>
      </c>
      <c r="B172" s="50">
        <v>9190.5609661800008</v>
      </c>
      <c r="C172" s="50">
        <f t="shared" ref="C172" si="316">G172+K172</f>
        <v>5212.1237832400002</v>
      </c>
      <c r="D172" s="50">
        <f t="shared" ref="D172" si="317">H172+L172</f>
        <v>1988.4468624199999</v>
      </c>
      <c r="E172" s="50">
        <f t="shared" ref="E172" si="318">I172+M172</f>
        <v>1989.9903205200001</v>
      </c>
      <c r="F172" s="50">
        <v>8781.5893071800001</v>
      </c>
      <c r="G172" s="50">
        <v>5211.9582218200003</v>
      </c>
      <c r="H172" s="50">
        <v>1956.57869691</v>
      </c>
      <c r="I172" s="50">
        <v>1613.0523884500001</v>
      </c>
      <c r="J172" s="50">
        <v>408.97165899999999</v>
      </c>
      <c r="K172" s="50">
        <v>0.16556141999999999</v>
      </c>
      <c r="L172" s="50">
        <v>31.868165510000001</v>
      </c>
      <c r="M172" s="50">
        <v>376.93793206999999</v>
      </c>
      <c r="N172" s="50"/>
      <c r="O172" s="50"/>
      <c r="P172" s="50"/>
      <c r="Q172" s="50"/>
    </row>
    <row r="173" spans="1:17" hidden="1" outlineLevel="1" collapsed="1">
      <c r="A173" s="16">
        <v>45474</v>
      </c>
      <c r="B173" s="50">
        <v>9312.5355078100001</v>
      </c>
      <c r="C173" s="50">
        <f t="shared" ref="C173" si="319">G173+K173</f>
        <v>5403.7140288000001</v>
      </c>
      <c r="D173" s="50">
        <f t="shared" ref="D173" si="320">H173+L173</f>
        <v>1953.3724968700001</v>
      </c>
      <c r="E173" s="50">
        <f t="shared" ref="E173" si="321">I173+M173</f>
        <v>1955.44898214</v>
      </c>
      <c r="F173" s="50">
        <v>8898.7405124500001</v>
      </c>
      <c r="G173" s="50">
        <v>5403.5884978100003</v>
      </c>
      <c r="H173" s="50">
        <v>1920.79616564</v>
      </c>
      <c r="I173" s="50">
        <v>1574.355849</v>
      </c>
      <c r="J173" s="50">
        <v>413.79499535999997</v>
      </c>
      <c r="K173" s="50">
        <v>0.12553099000000001</v>
      </c>
      <c r="L173" s="50">
        <v>32.576331230000001</v>
      </c>
      <c r="M173" s="50">
        <v>381.09313314000002</v>
      </c>
      <c r="N173" s="50"/>
      <c r="O173" s="50"/>
      <c r="P173" s="50"/>
      <c r="Q173" s="50"/>
    </row>
    <row r="174" spans="1:17" hidden="1" outlineLevel="1" collapsed="1">
      <c r="A174" s="16">
        <v>45505</v>
      </c>
      <c r="B174" s="50">
        <v>9194.1361768900006</v>
      </c>
      <c r="C174" s="50">
        <f t="shared" ref="C174" si="322">G174+K174</f>
        <v>5254.1077114199998</v>
      </c>
      <c r="D174" s="50">
        <f t="shared" ref="D174" si="323">H174+L174</f>
        <v>2009.11315577</v>
      </c>
      <c r="E174" s="50">
        <f t="shared" ref="E174" si="324">I174+M174</f>
        <v>1930.9153097000001</v>
      </c>
      <c r="F174" s="50">
        <v>8778.1717193700006</v>
      </c>
      <c r="G174" s="50">
        <v>5254.0176394</v>
      </c>
      <c r="H174" s="50">
        <v>1975.84634983</v>
      </c>
      <c r="I174" s="50">
        <v>1548.3077301400001</v>
      </c>
      <c r="J174" s="50">
        <v>415.96445752</v>
      </c>
      <c r="K174" s="50">
        <v>9.0072020000000003E-2</v>
      </c>
      <c r="L174" s="50">
        <v>33.266805939999998</v>
      </c>
      <c r="M174" s="50">
        <v>382.60757955999998</v>
      </c>
      <c r="N174" s="50"/>
      <c r="O174" s="50"/>
      <c r="P174" s="50"/>
      <c r="Q174" s="50"/>
    </row>
    <row r="175" spans="1:17" hidden="1" outlineLevel="1" collapsed="1">
      <c r="A175" s="16">
        <v>45536</v>
      </c>
      <c r="B175" s="50">
        <v>9157.4867996899993</v>
      </c>
      <c r="C175" s="50">
        <f t="shared" ref="C175" si="325">G175+K175</f>
        <v>5237.5700690399999</v>
      </c>
      <c r="D175" s="50">
        <f t="shared" ref="D175" si="326">H175+L175</f>
        <v>2015.87468115</v>
      </c>
      <c r="E175" s="50">
        <f t="shared" ref="E175" si="327">I175+M175</f>
        <v>1904.0420495000001</v>
      </c>
      <c r="F175" s="50">
        <v>8742.5434288300003</v>
      </c>
      <c r="G175" s="50">
        <v>5237.4789011599996</v>
      </c>
      <c r="H175" s="50">
        <v>1982.3870966500001</v>
      </c>
      <c r="I175" s="50">
        <v>1522.6774310200001</v>
      </c>
      <c r="J175" s="50">
        <v>414.94337086000002</v>
      </c>
      <c r="K175" s="50">
        <v>9.1167880000000007E-2</v>
      </c>
      <c r="L175" s="50">
        <v>33.487584499999997</v>
      </c>
      <c r="M175" s="50">
        <v>381.36461847999999</v>
      </c>
      <c r="N175" s="50"/>
      <c r="O175" s="50"/>
      <c r="P175" s="50"/>
      <c r="Q175" s="50"/>
    </row>
    <row r="176" spans="1:17" hidden="1" outlineLevel="1" collapsed="1">
      <c r="A176" s="16">
        <v>45566</v>
      </c>
      <c r="B176" s="50">
        <v>9118.3207388699993</v>
      </c>
      <c r="C176" s="50">
        <f t="shared" ref="C176" si="328">G176+K176</f>
        <v>5300.0162125899997</v>
      </c>
      <c r="D176" s="50">
        <f t="shared" ref="D176" si="329">H176+L176</f>
        <v>2034.60684988</v>
      </c>
      <c r="E176" s="50">
        <f t="shared" ref="E176" si="330">I176+M176</f>
        <v>1783.6976763999999</v>
      </c>
      <c r="F176" s="50">
        <v>8801.8481707299998</v>
      </c>
      <c r="G176" s="50">
        <v>5299.9280208199998</v>
      </c>
      <c r="H176" s="50">
        <v>2004.7655284800001</v>
      </c>
      <c r="I176" s="50">
        <v>1497.1546214299999</v>
      </c>
      <c r="J176" s="50">
        <v>316.47256814000002</v>
      </c>
      <c r="K176" s="50">
        <v>8.8191770000000003E-2</v>
      </c>
      <c r="L176" s="50">
        <v>29.841321400000002</v>
      </c>
      <c r="M176" s="50">
        <v>286.54305497000001</v>
      </c>
      <c r="N176" s="50"/>
      <c r="O176" s="50"/>
      <c r="P176" s="50"/>
      <c r="Q176" s="50"/>
    </row>
    <row r="177" spans="1:17" collapsed="1">
      <c r="A177" s="16">
        <v>45597</v>
      </c>
      <c r="B177" s="50">
        <v>9146.8919521099997</v>
      </c>
      <c r="C177" s="50">
        <f t="shared" ref="C177" si="331">G177+K177</f>
        <v>5317.6057717900003</v>
      </c>
      <c r="D177" s="50">
        <f t="shared" ref="D177" si="332">H177+L177</f>
        <v>2071.7724611899998</v>
      </c>
      <c r="E177" s="50">
        <f t="shared" ref="E177" si="333">I177+M177</f>
        <v>1757.51371913</v>
      </c>
      <c r="F177" s="50">
        <v>8831.7834564799996</v>
      </c>
      <c r="G177" s="50">
        <v>5317.4216793599999</v>
      </c>
      <c r="H177" s="50">
        <v>2043.25472107</v>
      </c>
      <c r="I177" s="50">
        <v>1471.10705605</v>
      </c>
      <c r="J177" s="50">
        <v>315.10849562999999</v>
      </c>
      <c r="K177" s="50">
        <v>0.18409243</v>
      </c>
      <c r="L177" s="50">
        <v>28.517740119999999</v>
      </c>
      <c r="M177" s="50">
        <v>286.40666307999999</v>
      </c>
      <c r="N177" s="50"/>
      <c r="O177" s="50"/>
      <c r="P177" s="50"/>
      <c r="Q177" s="50"/>
    </row>
    <row r="178" spans="1:17">
      <c r="A178" s="16">
        <v>45627</v>
      </c>
      <c r="B178" s="50">
        <v>9050.7152061600009</v>
      </c>
      <c r="C178" s="50">
        <f t="shared" ref="C178" si="334">G178+K178</f>
        <v>5267.0795268900001</v>
      </c>
      <c r="D178" s="50">
        <f t="shared" ref="D178" si="335">H178+L178</f>
        <v>2066.6573568199997</v>
      </c>
      <c r="E178" s="50">
        <f t="shared" ref="E178" si="336">I178+M178</f>
        <v>1716.9783224500002</v>
      </c>
      <c r="F178" s="50">
        <v>8742.0880352900003</v>
      </c>
      <c r="G178" s="50">
        <v>5267.0055927399999</v>
      </c>
      <c r="H178" s="50">
        <v>2037.8511136499999</v>
      </c>
      <c r="I178" s="50">
        <v>1437.2313289000001</v>
      </c>
      <c r="J178" s="50">
        <v>308.62717086999999</v>
      </c>
      <c r="K178" s="50">
        <v>7.3934150000000004E-2</v>
      </c>
      <c r="L178" s="50">
        <v>28.806243169999998</v>
      </c>
      <c r="M178" s="50">
        <v>279.74699355000001</v>
      </c>
      <c r="N178" s="50"/>
      <c r="O178" s="50"/>
      <c r="P178" s="50"/>
      <c r="Q178" s="50"/>
    </row>
    <row r="179" spans="1:17">
      <c r="A179" s="16">
        <v>45658</v>
      </c>
      <c r="B179" s="50">
        <v>9154.5272472699999</v>
      </c>
      <c r="C179" s="50">
        <f t="shared" ref="C179" si="337">G179+K179</f>
        <v>5488.8632026499999</v>
      </c>
      <c r="D179" s="50">
        <f t="shared" ref="D179" si="338">H179+L179</f>
        <v>1969.02218518</v>
      </c>
      <c r="E179" s="50">
        <f t="shared" ref="E179" si="339">I179+M179</f>
        <v>1696.64185944</v>
      </c>
      <c r="F179" s="50">
        <v>8853.3014559799994</v>
      </c>
      <c r="G179" s="50">
        <v>5488.75912419</v>
      </c>
      <c r="H179" s="50">
        <v>1940.2849601299999</v>
      </c>
      <c r="I179" s="50">
        <v>1424.25737166</v>
      </c>
      <c r="J179" s="50">
        <v>301.22579129000002</v>
      </c>
      <c r="K179" s="50">
        <v>0.10407846</v>
      </c>
      <c r="L179" s="50">
        <v>28.737225049999999</v>
      </c>
      <c r="M179" s="50">
        <v>272.38448777999997</v>
      </c>
      <c r="N179" s="50"/>
      <c r="O179" s="50"/>
      <c r="P179" s="50"/>
      <c r="Q179" s="50"/>
    </row>
    <row r="180" spans="1:17">
      <c r="A180" s="16">
        <v>45689</v>
      </c>
      <c r="B180" s="50">
        <v>9167.2528224800008</v>
      </c>
      <c r="C180" s="50">
        <f t="shared" ref="C180" si="340">G180+K180</f>
        <v>5517.6685277400002</v>
      </c>
      <c r="D180" s="50">
        <f t="shared" ref="D180" si="341">H180+L180</f>
        <v>1970.5788723800001</v>
      </c>
      <c r="E180" s="50">
        <f t="shared" ref="E180" si="342">I180+M180</f>
        <v>1679.00542236</v>
      </c>
      <c r="F180" s="50">
        <v>8869.9934588600008</v>
      </c>
      <c r="G180" s="50">
        <v>5517.5376213500003</v>
      </c>
      <c r="H180" s="50">
        <v>1958.98038152</v>
      </c>
      <c r="I180" s="50">
        <v>1393.47545599</v>
      </c>
      <c r="J180" s="50">
        <v>297.25936361999999</v>
      </c>
      <c r="K180" s="50">
        <v>0.13090639000000001</v>
      </c>
      <c r="L180" s="50">
        <v>11.59849086</v>
      </c>
      <c r="M180" s="50">
        <v>285.52996637000001</v>
      </c>
      <c r="N180" s="50"/>
      <c r="O180" s="50"/>
      <c r="P180" s="50"/>
      <c r="Q180" s="50"/>
    </row>
    <row r="181" spans="1:17">
      <c r="A181" s="16">
        <v>45717</v>
      </c>
      <c r="B181" s="50">
        <v>9053.2727956800009</v>
      </c>
      <c r="C181" s="50">
        <f t="shared" ref="C181" si="343">G181+K181</f>
        <v>5515.8775106900002</v>
      </c>
      <c r="D181" s="50">
        <f t="shared" ref="D181" si="344">H181+L181</f>
        <v>2086.54000877</v>
      </c>
      <c r="E181" s="50">
        <f t="shared" ref="E181" si="345">I181+M181</f>
        <v>1450.85527622</v>
      </c>
      <c r="F181" s="50">
        <v>8961.0364341900004</v>
      </c>
      <c r="G181" s="50">
        <v>5515.7648773700002</v>
      </c>
      <c r="H181" s="50">
        <v>2074.9211659299999</v>
      </c>
      <c r="I181" s="50">
        <v>1370.35039089</v>
      </c>
      <c r="J181" s="50">
        <v>92.236361489999993</v>
      </c>
      <c r="K181" s="50">
        <v>0.11263332</v>
      </c>
      <c r="L181" s="50">
        <v>11.618842839999999</v>
      </c>
      <c r="M181" s="50">
        <v>80.504885329999993</v>
      </c>
      <c r="N181" s="50"/>
      <c r="O181" s="50"/>
      <c r="P181" s="50"/>
      <c r="Q181" s="50"/>
    </row>
    <row r="182" spans="1:17">
      <c r="A182" s="16">
        <v>45748</v>
      </c>
      <c r="B182" s="50">
        <v>9171.3638613900002</v>
      </c>
      <c r="C182" s="50">
        <f t="shared" ref="C182" si="346">G182+K182</f>
        <v>5877.5297032600001</v>
      </c>
      <c r="D182" s="50">
        <f t="shared" ref="D182" si="347">H182+L182</f>
        <v>1866.1325205099999</v>
      </c>
      <c r="E182" s="50">
        <f t="shared" ref="E182" si="348">I182+M182</f>
        <v>1427.7016376199999</v>
      </c>
      <c r="F182" s="50">
        <v>9078.8313895600004</v>
      </c>
      <c r="G182" s="50">
        <v>5877.4193700100004</v>
      </c>
      <c r="H182" s="50">
        <v>1854.49123682</v>
      </c>
      <c r="I182" s="50">
        <v>1346.9207827299999</v>
      </c>
      <c r="J182" s="50">
        <v>92.532471830000006</v>
      </c>
      <c r="K182" s="50">
        <v>0.11033324999999999</v>
      </c>
      <c r="L182" s="50">
        <v>11.64128369</v>
      </c>
      <c r="M182" s="50">
        <v>80.780854890000001</v>
      </c>
      <c r="N182" s="50"/>
      <c r="O182" s="50"/>
      <c r="P182" s="50"/>
      <c r="Q182" s="50"/>
    </row>
    <row r="183" spans="1:17">
      <c r="A183" s="16">
        <v>45778</v>
      </c>
      <c r="B183" s="50">
        <v>9372.0768807000004</v>
      </c>
      <c r="C183" s="50">
        <f t="shared" ref="C183" si="349">G183+K183</f>
        <v>6034.9087416399998</v>
      </c>
      <c r="D183" s="50">
        <f t="shared" ref="D183" si="350">H183+L183</f>
        <v>1920.05114886</v>
      </c>
      <c r="E183" s="50">
        <f t="shared" ref="E183" si="351">I183+M183</f>
        <v>1417.1169901999999</v>
      </c>
      <c r="F183" s="50">
        <v>9282.7572314299996</v>
      </c>
      <c r="G183" s="50">
        <v>6034.7972638900001</v>
      </c>
      <c r="H183" s="50">
        <v>1908.60623603</v>
      </c>
      <c r="I183" s="50">
        <v>1339.35373151</v>
      </c>
      <c r="J183" s="50">
        <v>89.319649269999999</v>
      </c>
      <c r="K183" s="50">
        <v>0.11147775</v>
      </c>
      <c r="L183" s="50">
        <v>11.44491283</v>
      </c>
      <c r="M183" s="50">
        <v>77.763258690000001</v>
      </c>
      <c r="N183" s="50"/>
      <c r="O183" s="50"/>
      <c r="P183" s="50"/>
      <c r="Q183" s="50"/>
    </row>
    <row r="184" spans="1:17">
      <c r="A184" s="16">
        <v>45809</v>
      </c>
      <c r="B184" s="50">
        <v>9457.4908461499999</v>
      </c>
      <c r="C184" s="50">
        <f t="shared" ref="C184" si="352">G184+K184</f>
        <v>6078.7950802099995</v>
      </c>
      <c r="D184" s="50">
        <f t="shared" ref="D184" si="353">H184+L184</f>
        <v>1962.2357248799999</v>
      </c>
      <c r="E184" s="50">
        <f t="shared" ref="E184" si="354">I184+M184</f>
        <v>1416.4600410599999</v>
      </c>
      <c r="F184" s="50">
        <v>9367.5962738899998</v>
      </c>
      <c r="G184" s="50">
        <v>6078.6888748399997</v>
      </c>
      <c r="H184" s="50">
        <v>1950.7295120599999</v>
      </c>
      <c r="I184" s="50">
        <v>1338.1778869899999</v>
      </c>
      <c r="J184" s="50">
        <v>89.894572260000004</v>
      </c>
      <c r="K184" s="50">
        <v>0.10620536999999999</v>
      </c>
      <c r="L184" s="50">
        <v>11.50621282</v>
      </c>
      <c r="M184" s="50">
        <v>78.282154070000004</v>
      </c>
      <c r="N184" s="50"/>
      <c r="O184" s="50"/>
      <c r="P184" s="50"/>
      <c r="Q184" s="50"/>
    </row>
    <row r="185" spans="1:17">
      <c r="A185" s="16">
        <v>45839</v>
      </c>
      <c r="B185" s="50">
        <v>9634.2198017800001</v>
      </c>
      <c r="C185" s="50">
        <f t="shared" ref="C185" si="355">G185+K185</f>
        <v>6235.5330906600002</v>
      </c>
      <c r="D185" s="50">
        <f t="shared" ref="D185" si="356">H185+L185</f>
        <v>1995.40932529</v>
      </c>
      <c r="E185" s="50">
        <f t="shared" ref="E185" si="357">I185+M185</f>
        <v>1403.27738583</v>
      </c>
      <c r="F185" s="50">
        <v>9546.1346627500006</v>
      </c>
      <c r="G185" s="50">
        <v>6235.4438373800003</v>
      </c>
      <c r="H185" s="50">
        <v>1984.22793245</v>
      </c>
      <c r="I185" s="50">
        <v>1326.4628929200001</v>
      </c>
      <c r="J185" s="50">
        <v>88.085139029999993</v>
      </c>
      <c r="K185" s="50">
        <v>8.9253280000000004E-2</v>
      </c>
      <c r="L185" s="50">
        <v>11.181392840000001</v>
      </c>
      <c r="M185" s="50">
        <v>76.814492909999998</v>
      </c>
      <c r="N185" s="50"/>
      <c r="O185" s="50"/>
      <c r="P185" s="50"/>
      <c r="Q185" s="50"/>
    </row>
    <row r="186" spans="1:17">
      <c r="A186" s="16">
        <v>45870</v>
      </c>
      <c r="B186" s="50">
        <v>9859.4795831400006</v>
      </c>
      <c r="C186" s="50">
        <f t="shared" ref="C186" si="358">G186+K186</f>
        <v>6424.4339923699999</v>
      </c>
      <c r="D186" s="50">
        <f t="shared" ref="D186" si="359">H186+L186</f>
        <v>2029.8471781799999</v>
      </c>
      <c r="E186" s="50">
        <f t="shared" ref="E186" si="360">I186+M186</f>
        <v>1405.1984125899999</v>
      </c>
      <c r="F186" s="50">
        <v>9772.5535095699997</v>
      </c>
      <c r="G186" s="50">
        <v>6424.3510963899998</v>
      </c>
      <c r="H186" s="50">
        <v>2018.75416273</v>
      </c>
      <c r="I186" s="50">
        <v>1329.4482504499999</v>
      </c>
      <c r="J186" s="50">
        <v>86.92607357</v>
      </c>
      <c r="K186" s="50">
        <v>8.2895979999999994E-2</v>
      </c>
      <c r="L186" s="50">
        <v>11.093015449999999</v>
      </c>
      <c r="M186" s="50">
        <v>75.75016214</v>
      </c>
      <c r="N186" s="50"/>
      <c r="O186" s="50"/>
      <c r="P186" s="50"/>
      <c r="Q186" s="50"/>
    </row>
    <row r="187" spans="1:17">
      <c r="A187" s="16">
        <v>45901</v>
      </c>
      <c r="B187" s="50">
        <v>9779.14163577</v>
      </c>
      <c r="C187" s="50">
        <f t="shared" ref="C187" si="361">G187+K187</f>
        <v>6344.9186353300001</v>
      </c>
      <c r="D187" s="50">
        <f t="shared" ref="D187" si="362">H187+L187</f>
        <v>2040.17169562</v>
      </c>
      <c r="E187" s="50">
        <f t="shared" ref="E187" si="363">I187+M187</f>
        <v>1394.05130482</v>
      </c>
      <c r="F187" s="50">
        <v>9699.6167221600008</v>
      </c>
      <c r="G187" s="50">
        <v>6344.8239356900003</v>
      </c>
      <c r="H187" s="50">
        <v>2030.31330198</v>
      </c>
      <c r="I187" s="50">
        <v>1324.47948449</v>
      </c>
      <c r="J187" s="50">
        <v>79.524913609999999</v>
      </c>
      <c r="K187" s="50">
        <v>9.4699640000000002E-2</v>
      </c>
      <c r="L187" s="50">
        <v>9.8583936399999992</v>
      </c>
      <c r="M187" s="50">
        <v>69.571820329999994</v>
      </c>
      <c r="N187" s="50"/>
      <c r="O187" s="50"/>
      <c r="P187" s="50"/>
      <c r="Q187" s="50"/>
    </row>
    <row r="188" spans="1:17">
      <c r="A188" s="16">
        <v>45931</v>
      </c>
      <c r="B188" s="50">
        <v>9844.3023785299993</v>
      </c>
      <c r="C188" s="50">
        <f t="shared" ref="C188" si="364">G188+K188</f>
        <v>6380.4754818000001</v>
      </c>
      <c r="D188" s="50">
        <f t="shared" ref="D188" si="365">H188+L188</f>
        <v>2080.8839328600002</v>
      </c>
      <c r="E188" s="50">
        <f t="shared" ref="E188" si="366">I188+M188</f>
        <v>1382.9429638700001</v>
      </c>
      <c r="F188" s="50">
        <v>9766.56255083</v>
      </c>
      <c r="G188" s="50">
        <v>6380.3595525999999</v>
      </c>
      <c r="H188" s="50">
        <v>2070.8771818700002</v>
      </c>
      <c r="I188" s="50">
        <v>1315.3258163600001</v>
      </c>
      <c r="J188" s="50">
        <v>77.739827700000006</v>
      </c>
      <c r="K188" s="50">
        <v>0.1159292</v>
      </c>
      <c r="L188" s="50">
        <v>10.00675099</v>
      </c>
      <c r="M188" s="50">
        <v>67.617147509999995</v>
      </c>
      <c r="N188" s="50"/>
      <c r="O188" s="50"/>
      <c r="P188" s="50"/>
      <c r="Q188" s="50"/>
    </row>
    <row r="189" spans="1:17">
      <c r="A189" s="16">
        <v>45962</v>
      </c>
      <c r="B189" s="50">
        <v>10011.84108516</v>
      </c>
      <c r="C189" s="50">
        <f t="shared" ref="C189" si="367">G189+K189</f>
        <v>6490.4314275000006</v>
      </c>
      <c r="D189" s="50">
        <f t="shared" ref="D189" si="368">H189+L189</f>
        <v>2138.4766054699999</v>
      </c>
      <c r="E189" s="50">
        <f t="shared" ref="E189" si="369">I189+M189</f>
        <v>1382.9330521899999</v>
      </c>
      <c r="F189" s="50">
        <v>9933.9605049199999</v>
      </c>
      <c r="G189" s="50">
        <v>6490.3354221600002</v>
      </c>
      <c r="H189" s="50">
        <v>2128.36979415</v>
      </c>
      <c r="I189" s="50">
        <v>1315.25528861</v>
      </c>
      <c r="J189" s="50">
        <v>77.88058024</v>
      </c>
      <c r="K189" s="50">
        <v>9.6005339999999995E-2</v>
      </c>
      <c r="L189" s="50">
        <v>10.10681132</v>
      </c>
      <c r="M189" s="50">
        <v>67.677763580000004</v>
      </c>
      <c r="N189" s="50"/>
      <c r="O189" s="50"/>
      <c r="P189" s="50"/>
      <c r="Q189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230</v>
      </c>
    </row>
    <row r="6" spans="1:702" ht="12.75" customHeight="1">
      <c r="A6" s="221" t="s">
        <v>0</v>
      </c>
      <c r="B6" s="223" t="s">
        <v>1</v>
      </c>
      <c r="C6" s="218" t="s">
        <v>51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0" customFormat="1" ht="12.75" customHeight="1">
      <c r="A7" s="221"/>
      <c r="B7" s="223"/>
      <c r="C7" s="216" t="s">
        <v>159</v>
      </c>
      <c r="D7" s="216" t="s">
        <v>160</v>
      </c>
      <c r="E7" s="216" t="s">
        <v>48</v>
      </c>
      <c r="F7" s="216" t="s">
        <v>47</v>
      </c>
      <c r="G7" s="216" t="s">
        <v>46</v>
      </c>
      <c r="H7" s="216" t="s">
        <v>45</v>
      </c>
      <c r="I7" s="216" t="s">
        <v>44</v>
      </c>
      <c r="J7" s="216" t="s">
        <v>43</v>
      </c>
      <c r="K7" s="216" t="s">
        <v>42</v>
      </c>
      <c r="L7" s="216" t="s">
        <v>65</v>
      </c>
      <c r="M7" s="216" t="s">
        <v>256</v>
      </c>
      <c r="N7" s="216" t="s">
        <v>40</v>
      </c>
      <c r="O7" s="216" t="s">
        <v>39</v>
      </c>
      <c r="P7" s="216" t="s">
        <v>53</v>
      </c>
      <c r="Q7" s="216" t="s">
        <v>38</v>
      </c>
      <c r="R7" s="216" t="s">
        <v>37</v>
      </c>
      <c r="S7" s="216" t="s">
        <v>36</v>
      </c>
      <c r="T7" s="216" t="s">
        <v>35</v>
      </c>
    </row>
    <row r="8" spans="1:702" s="30" customFormat="1" ht="12.75" customHeight="1">
      <c r="A8" s="222"/>
      <c r="B8" s="224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2" s="30" customFormat="1" ht="65.25" customHeight="1">
      <c r="A9" s="222"/>
      <c r="B9" s="224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 hidden="1" outlineLevel="1">
      <c r="A169" s="16">
        <v>45352</v>
      </c>
      <c r="B169" s="134">
        <v>22420.490386910002</v>
      </c>
      <c r="C169" s="134">
        <v>5010.7883981000004</v>
      </c>
      <c r="D169" s="134">
        <v>10.17912361</v>
      </c>
      <c r="E169" s="134">
        <v>9453.9526811899996</v>
      </c>
      <c r="F169" s="134">
        <v>463.08336104</v>
      </c>
      <c r="G169" s="134">
        <v>7.1841738700000004</v>
      </c>
      <c r="H169" s="134">
        <v>333.01506626000003</v>
      </c>
      <c r="I169" s="134">
        <v>5071.7789009799999</v>
      </c>
      <c r="J169" s="134">
        <v>704.69740505000004</v>
      </c>
      <c r="K169" s="134">
        <v>0</v>
      </c>
      <c r="L169" s="134">
        <v>12.87859576</v>
      </c>
      <c r="M169" s="134">
        <v>0</v>
      </c>
      <c r="N169" s="134">
        <v>1217.5162673</v>
      </c>
      <c r="O169" s="134">
        <v>50.044339909999998</v>
      </c>
      <c r="P169" s="134">
        <v>33.419828780000003</v>
      </c>
      <c r="Q169" s="134">
        <v>0.51525421999999999</v>
      </c>
      <c r="R169" s="134">
        <v>48.793097660000001</v>
      </c>
      <c r="S169" s="134">
        <v>0</v>
      </c>
      <c r="T169" s="134">
        <v>2.6438931800000001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 hidden="1" outlineLevel="1">
      <c r="A170" s="16">
        <v>45383</v>
      </c>
      <c r="B170" s="134">
        <v>23198.49974807</v>
      </c>
      <c r="C170" s="134">
        <v>5219.2368216699997</v>
      </c>
      <c r="D170" s="134">
        <v>0</v>
      </c>
      <c r="E170" s="134">
        <v>9996.9254032900008</v>
      </c>
      <c r="F170" s="134">
        <v>458.20409710000001</v>
      </c>
      <c r="G170" s="134">
        <v>25.960254259999999</v>
      </c>
      <c r="H170" s="134">
        <v>337.60328385999998</v>
      </c>
      <c r="I170" s="134">
        <v>5035.91326751</v>
      </c>
      <c r="J170" s="134">
        <v>832.66845565000006</v>
      </c>
      <c r="K170" s="134">
        <v>0</v>
      </c>
      <c r="L170" s="134">
        <v>12.51381475</v>
      </c>
      <c r="M170" s="134">
        <v>0</v>
      </c>
      <c r="N170" s="134">
        <v>1161.2396391499999</v>
      </c>
      <c r="O170" s="134">
        <v>36.685081490000002</v>
      </c>
      <c r="P170" s="134">
        <v>32.286799999999999</v>
      </c>
      <c r="Q170" s="134">
        <v>0.41472575</v>
      </c>
      <c r="R170" s="134">
        <v>46.224231150000001</v>
      </c>
      <c r="S170" s="134">
        <v>0</v>
      </c>
      <c r="T170" s="134">
        <v>2.62387244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 hidden="1" outlineLevel="1">
      <c r="A171" s="16">
        <v>45413</v>
      </c>
      <c r="B171" s="134">
        <v>23556.302383599999</v>
      </c>
      <c r="C171" s="134">
        <v>5109.0413390599997</v>
      </c>
      <c r="D171" s="134">
        <v>0</v>
      </c>
      <c r="E171" s="134">
        <v>10266.70666478</v>
      </c>
      <c r="F171" s="134">
        <v>444.49499882999999</v>
      </c>
      <c r="G171" s="134">
        <v>20.465264959999999</v>
      </c>
      <c r="H171" s="134">
        <v>345.48805440000001</v>
      </c>
      <c r="I171" s="134">
        <v>5285.6361665799996</v>
      </c>
      <c r="J171" s="134">
        <v>871.33622322999997</v>
      </c>
      <c r="K171" s="134">
        <v>0</v>
      </c>
      <c r="L171" s="134">
        <v>11.906593040000001</v>
      </c>
      <c r="M171" s="134">
        <v>0</v>
      </c>
      <c r="N171" s="134">
        <v>1080.29749038</v>
      </c>
      <c r="O171" s="134">
        <v>41.082461109999997</v>
      </c>
      <c r="P171" s="134">
        <v>32.778754980000002</v>
      </c>
      <c r="Q171" s="134">
        <v>0.31369918000000002</v>
      </c>
      <c r="R171" s="134">
        <v>44.150606320000001</v>
      </c>
      <c r="S171" s="134">
        <v>0</v>
      </c>
      <c r="T171" s="134">
        <v>2.6040667499999999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 hidden="1" outlineLevel="1">
      <c r="A172" s="16">
        <v>45444</v>
      </c>
      <c r="B172" s="134">
        <v>24419.71653596</v>
      </c>
      <c r="C172" s="134">
        <v>5092.5193626600003</v>
      </c>
      <c r="D172" s="134">
        <v>0</v>
      </c>
      <c r="E172" s="134">
        <v>10885.911237820001</v>
      </c>
      <c r="F172" s="134">
        <v>443.66374990999998</v>
      </c>
      <c r="G172" s="134">
        <v>15.22522449</v>
      </c>
      <c r="H172" s="134">
        <v>330.47078325000001</v>
      </c>
      <c r="I172" s="134">
        <v>5579.9546245900001</v>
      </c>
      <c r="J172" s="134">
        <v>866.19356664999998</v>
      </c>
      <c r="K172" s="134">
        <v>0</v>
      </c>
      <c r="L172" s="134">
        <v>11.835453060000001</v>
      </c>
      <c r="M172" s="134">
        <v>0</v>
      </c>
      <c r="N172" s="134">
        <v>1077.6487426199999</v>
      </c>
      <c r="O172" s="134">
        <v>41.713395749999997</v>
      </c>
      <c r="P172" s="134">
        <v>32.298483760000003</v>
      </c>
      <c r="Q172" s="134">
        <v>0.21194457</v>
      </c>
      <c r="R172" s="134">
        <v>40.288813900000001</v>
      </c>
      <c r="S172" s="134">
        <v>0</v>
      </c>
      <c r="T172" s="134">
        <v>1.78115293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 hidden="1" outlineLevel="1">
      <c r="A173" s="16">
        <v>45474</v>
      </c>
      <c r="B173" s="134">
        <v>25404.379250919999</v>
      </c>
      <c r="C173" s="134">
        <v>5048.2842498</v>
      </c>
      <c r="D173" s="134">
        <v>3.1589999999999998E-4</v>
      </c>
      <c r="E173" s="134">
        <v>11560.67678491</v>
      </c>
      <c r="F173" s="134">
        <v>425.18833195000002</v>
      </c>
      <c r="G173" s="134">
        <v>4.5718565499999997</v>
      </c>
      <c r="H173" s="134">
        <v>327.17321659999999</v>
      </c>
      <c r="I173" s="134">
        <v>6010.8225416799996</v>
      </c>
      <c r="J173" s="134">
        <v>818.87674675999995</v>
      </c>
      <c r="K173" s="134">
        <v>0.26989513999999998</v>
      </c>
      <c r="L173" s="134">
        <v>11.59855782</v>
      </c>
      <c r="M173" s="134">
        <v>0</v>
      </c>
      <c r="N173" s="134">
        <v>1084.03795932</v>
      </c>
      <c r="O173" s="134">
        <v>44.731023100000002</v>
      </c>
      <c r="P173" s="134">
        <v>31.7786109</v>
      </c>
      <c r="Q173" s="134">
        <v>0.10962623000000001</v>
      </c>
      <c r="R173" s="134">
        <v>34.942953250000002</v>
      </c>
      <c r="S173" s="134">
        <v>0</v>
      </c>
      <c r="T173" s="134">
        <v>1.3165810099999999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 hidden="1" outlineLevel="1">
      <c r="A174" s="16">
        <v>45505</v>
      </c>
      <c r="B174" s="134">
        <v>25769.882292279999</v>
      </c>
      <c r="C174" s="134">
        <v>5004.7645563200003</v>
      </c>
      <c r="D174" s="134">
        <v>0</v>
      </c>
      <c r="E174" s="134">
        <v>12043.801029259999</v>
      </c>
      <c r="F174" s="134">
        <v>424.73360581999998</v>
      </c>
      <c r="G174" s="134">
        <v>3.62254334</v>
      </c>
      <c r="H174" s="134">
        <v>360.22652374</v>
      </c>
      <c r="I174" s="134">
        <v>5951.9198053700002</v>
      </c>
      <c r="J174" s="134">
        <v>770.10014086000001</v>
      </c>
      <c r="K174" s="134">
        <v>0</v>
      </c>
      <c r="L174" s="134">
        <v>11.84356886</v>
      </c>
      <c r="M174" s="134">
        <v>0</v>
      </c>
      <c r="N174" s="134">
        <v>1084.5462619299999</v>
      </c>
      <c r="O174" s="134">
        <v>47.987918120000003</v>
      </c>
      <c r="P174" s="134">
        <v>35.062920220000002</v>
      </c>
      <c r="Q174" s="134">
        <v>1.1165E-4</v>
      </c>
      <c r="R174" s="134">
        <v>30.615147499999999</v>
      </c>
      <c r="S174" s="134">
        <v>0</v>
      </c>
      <c r="T174" s="134">
        <v>0.65815928999999995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 hidden="1" outlineLevel="1">
      <c r="A175" s="16">
        <v>45536</v>
      </c>
      <c r="B175" s="134">
        <v>26312.189539440002</v>
      </c>
      <c r="C175" s="134">
        <v>4916.60683892</v>
      </c>
      <c r="D175" s="134">
        <v>0</v>
      </c>
      <c r="E175" s="134">
        <v>12637.369090640001</v>
      </c>
      <c r="F175" s="134">
        <v>424.22063114000002</v>
      </c>
      <c r="G175" s="134">
        <v>3.7600066299999999</v>
      </c>
      <c r="H175" s="134">
        <v>371.82670445999997</v>
      </c>
      <c r="I175" s="134">
        <v>5937.0233049099998</v>
      </c>
      <c r="J175" s="134">
        <v>806.25203689</v>
      </c>
      <c r="K175" s="134">
        <v>1.3730000000000001E-5</v>
      </c>
      <c r="L175" s="134">
        <v>11.88711575</v>
      </c>
      <c r="M175" s="134">
        <v>0</v>
      </c>
      <c r="N175" s="134">
        <v>1078.3577848699999</v>
      </c>
      <c r="O175" s="134">
        <v>59.24250335</v>
      </c>
      <c r="P175" s="134">
        <v>36.039097849999997</v>
      </c>
      <c r="Q175" s="134">
        <v>1.1165E-4</v>
      </c>
      <c r="R175" s="134">
        <v>28.962665879999999</v>
      </c>
      <c r="S175" s="134">
        <v>0</v>
      </c>
      <c r="T175" s="134">
        <v>0.64163276999999996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 hidden="1" outlineLevel="1">
      <c r="A176" s="16">
        <v>45566</v>
      </c>
      <c r="B176" s="134">
        <v>26305.77613722</v>
      </c>
      <c r="C176" s="134">
        <v>4751.2145348800004</v>
      </c>
      <c r="D176" s="134">
        <v>0</v>
      </c>
      <c r="E176" s="134">
        <v>12666.54979986</v>
      </c>
      <c r="F176" s="134">
        <v>417.94056602000001</v>
      </c>
      <c r="G176" s="134">
        <v>4.2815550699999996</v>
      </c>
      <c r="H176" s="134">
        <v>364.17731775999999</v>
      </c>
      <c r="I176" s="134">
        <v>6112.195659</v>
      </c>
      <c r="J176" s="134">
        <v>802.94985095000004</v>
      </c>
      <c r="K176" s="134">
        <v>0</v>
      </c>
      <c r="L176" s="134">
        <v>10.93346708</v>
      </c>
      <c r="M176" s="134">
        <v>0</v>
      </c>
      <c r="N176" s="134">
        <v>1060.27663377</v>
      </c>
      <c r="O176" s="134">
        <v>51.405445640000003</v>
      </c>
      <c r="P176" s="134">
        <v>35.98954612</v>
      </c>
      <c r="Q176" s="134">
        <v>1.1165E-4</v>
      </c>
      <c r="R176" s="134">
        <v>27.248181249999998</v>
      </c>
      <c r="S176" s="134">
        <v>0</v>
      </c>
      <c r="T176" s="134">
        <v>0.61346816999999998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16">
        <v>45597</v>
      </c>
      <c r="B177" s="134">
        <v>26637.476583330001</v>
      </c>
      <c r="C177" s="134">
        <v>4735.6243435099996</v>
      </c>
      <c r="D177" s="134">
        <v>0</v>
      </c>
      <c r="E177" s="134">
        <v>13057.945078209999</v>
      </c>
      <c r="F177" s="134">
        <v>418.01642027000003</v>
      </c>
      <c r="G177" s="134">
        <v>4.2068205799999996</v>
      </c>
      <c r="H177" s="134">
        <v>355.98752003999999</v>
      </c>
      <c r="I177" s="134">
        <v>6105.2236794800001</v>
      </c>
      <c r="J177" s="134">
        <v>771.37996305000001</v>
      </c>
      <c r="K177" s="134">
        <v>0</v>
      </c>
      <c r="L177" s="134">
        <v>10.73377273</v>
      </c>
      <c r="M177" s="134">
        <v>0</v>
      </c>
      <c r="N177" s="134">
        <v>1063.7071213500001</v>
      </c>
      <c r="O177" s="134">
        <v>52.702452209999997</v>
      </c>
      <c r="P177" s="134">
        <v>35.410702550000003</v>
      </c>
      <c r="Q177" s="134">
        <v>1.1165E-4</v>
      </c>
      <c r="R177" s="134">
        <v>25.957365169999999</v>
      </c>
      <c r="S177" s="134">
        <v>0</v>
      </c>
      <c r="T177" s="134">
        <v>0.58123252999999997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16">
        <v>45627</v>
      </c>
      <c r="B178" s="134">
        <v>26309.72168993</v>
      </c>
      <c r="C178" s="134">
        <v>4605.3728225599998</v>
      </c>
      <c r="D178" s="134">
        <v>0</v>
      </c>
      <c r="E178" s="134">
        <v>12979.226067449999</v>
      </c>
      <c r="F178" s="134">
        <v>414.17058896999998</v>
      </c>
      <c r="G178" s="134">
        <v>4.1514299599999998</v>
      </c>
      <c r="H178" s="134">
        <v>377.41336812999998</v>
      </c>
      <c r="I178" s="134">
        <v>5972.4734151499997</v>
      </c>
      <c r="J178" s="134">
        <v>737.89615825999999</v>
      </c>
      <c r="K178" s="134">
        <v>0</v>
      </c>
      <c r="L178" s="134">
        <v>5.9734834599999997</v>
      </c>
      <c r="M178" s="134">
        <v>0</v>
      </c>
      <c r="N178" s="134">
        <v>1067.3543986100001</v>
      </c>
      <c r="O178" s="134">
        <v>85.361143999999996</v>
      </c>
      <c r="P178" s="134">
        <v>35.086266889999997</v>
      </c>
      <c r="Q178" s="134">
        <v>1.1165E-4</v>
      </c>
      <c r="R178" s="134">
        <v>24.693357280000001</v>
      </c>
      <c r="S178" s="134">
        <v>0</v>
      </c>
      <c r="T178" s="134">
        <v>0.54907755999999996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16">
        <v>45658</v>
      </c>
      <c r="B179" s="134">
        <v>26480.406188339999</v>
      </c>
      <c r="C179" s="134">
        <v>4285.0624453700002</v>
      </c>
      <c r="D179" s="134">
        <v>0</v>
      </c>
      <c r="E179" s="134">
        <v>13015.507268539999</v>
      </c>
      <c r="F179" s="134">
        <v>490.90185975000003</v>
      </c>
      <c r="G179" s="134">
        <v>16.259637089999998</v>
      </c>
      <c r="H179" s="134">
        <v>369.69369362999998</v>
      </c>
      <c r="I179" s="134">
        <v>6223.6975399900002</v>
      </c>
      <c r="J179" s="134">
        <v>731.89174434999995</v>
      </c>
      <c r="K179" s="134">
        <v>8.8090000000000005E-5</v>
      </c>
      <c r="L179" s="134">
        <v>13.704535330000001</v>
      </c>
      <c r="M179" s="134">
        <v>0</v>
      </c>
      <c r="N179" s="134">
        <v>1065.3659009099999</v>
      </c>
      <c r="O179" s="134">
        <v>75.689495429999994</v>
      </c>
      <c r="P179" s="134">
        <v>160.66465557000001</v>
      </c>
      <c r="Q179" s="134">
        <v>1.1165E-4</v>
      </c>
      <c r="R179" s="134">
        <v>29.453165760000001</v>
      </c>
      <c r="S179" s="134">
        <v>0</v>
      </c>
      <c r="T179" s="134">
        <v>2.51404688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16">
        <v>45689</v>
      </c>
      <c r="B180" s="134">
        <v>28552.013375819999</v>
      </c>
      <c r="C180" s="134">
        <v>4142.4168357600001</v>
      </c>
      <c r="D180" s="134">
        <v>0</v>
      </c>
      <c r="E180" s="134">
        <v>15079.668043719999</v>
      </c>
      <c r="F180" s="134">
        <v>494.84986692000001</v>
      </c>
      <c r="G180" s="134">
        <v>12.032539829999999</v>
      </c>
      <c r="H180" s="134">
        <v>359.35429455000002</v>
      </c>
      <c r="I180" s="134">
        <v>6433.1991778700003</v>
      </c>
      <c r="J180" s="134">
        <v>698.93496187999995</v>
      </c>
      <c r="K180" s="134">
        <v>4.5967000000000002E-4</v>
      </c>
      <c r="L180" s="134">
        <v>13.487317640000001</v>
      </c>
      <c r="M180" s="134">
        <v>0</v>
      </c>
      <c r="N180" s="134">
        <v>1055.9072118500001</v>
      </c>
      <c r="O180" s="134">
        <v>44.260294330000001</v>
      </c>
      <c r="P180" s="134">
        <v>163.80835561999999</v>
      </c>
      <c r="Q180" s="134">
        <v>1.1076E-4</v>
      </c>
      <c r="R180" s="134">
        <v>51.6476519</v>
      </c>
      <c r="S180" s="134">
        <v>0</v>
      </c>
      <c r="T180" s="134">
        <v>2.44625352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16">
        <v>45717</v>
      </c>
      <c r="B181" s="134">
        <v>30032.91206001</v>
      </c>
      <c r="C181" s="134">
        <v>4592.4912945400001</v>
      </c>
      <c r="D181" s="134">
        <v>3.4753701100000001</v>
      </c>
      <c r="E181" s="134">
        <v>16199.712035230001</v>
      </c>
      <c r="F181" s="134">
        <v>481.60508649000002</v>
      </c>
      <c r="G181" s="134">
        <v>7.1853809599999998</v>
      </c>
      <c r="H181" s="134">
        <v>345.41435221</v>
      </c>
      <c r="I181" s="134">
        <v>6378.4291621900002</v>
      </c>
      <c r="J181" s="134">
        <v>681.39538473000005</v>
      </c>
      <c r="K181" s="134">
        <v>0</v>
      </c>
      <c r="L181" s="134">
        <v>19.81994297</v>
      </c>
      <c r="M181" s="134">
        <v>0</v>
      </c>
      <c r="N181" s="134">
        <v>1055.4252437299999</v>
      </c>
      <c r="O181" s="134">
        <v>44.169520980000001</v>
      </c>
      <c r="P181" s="134">
        <v>169.83541043</v>
      </c>
      <c r="Q181" s="134">
        <v>0.19482172</v>
      </c>
      <c r="R181" s="134">
        <v>51.383242129999999</v>
      </c>
      <c r="S181" s="134">
        <v>0</v>
      </c>
      <c r="T181" s="134">
        <v>2.3758115900000001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  <row r="182" spans="1:52">
      <c r="A182" s="16">
        <v>45748</v>
      </c>
      <c r="B182" s="134">
        <v>30998.26779849</v>
      </c>
      <c r="C182" s="134">
        <v>4741.3721694200003</v>
      </c>
      <c r="D182" s="134">
        <v>11.322042339999999</v>
      </c>
      <c r="E182" s="134">
        <v>17115.32123387</v>
      </c>
      <c r="F182" s="134">
        <v>490.96757327</v>
      </c>
      <c r="G182" s="134">
        <v>8.8945036500000008</v>
      </c>
      <c r="H182" s="134">
        <v>331.75315001000001</v>
      </c>
      <c r="I182" s="134">
        <v>6359.73652167</v>
      </c>
      <c r="J182" s="134">
        <v>605.50080988000002</v>
      </c>
      <c r="K182" s="134">
        <v>5.0912949999999998E-2</v>
      </c>
      <c r="L182" s="134">
        <v>19.288401319999998</v>
      </c>
      <c r="M182" s="134">
        <v>0</v>
      </c>
      <c r="N182" s="134">
        <v>1022.0586728</v>
      </c>
      <c r="O182" s="134">
        <v>64.889130190000003</v>
      </c>
      <c r="P182" s="134">
        <v>165.95972663000001</v>
      </c>
      <c r="Q182" s="134">
        <v>0.17337032999999999</v>
      </c>
      <c r="R182" s="134">
        <v>58.652483699999998</v>
      </c>
      <c r="S182" s="134">
        <v>0</v>
      </c>
      <c r="T182" s="134">
        <v>2.3270964599999999</v>
      </c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</row>
    <row r="183" spans="1:52">
      <c r="A183" s="16">
        <v>45778</v>
      </c>
      <c r="B183" s="134">
        <v>32042.242185769999</v>
      </c>
      <c r="C183" s="134">
        <v>4999.4439336200003</v>
      </c>
      <c r="D183" s="134">
        <v>1.0452889999999999E-2</v>
      </c>
      <c r="E183" s="134">
        <v>17986.562227949998</v>
      </c>
      <c r="F183" s="134">
        <v>479.44967389999999</v>
      </c>
      <c r="G183" s="134">
        <v>1.8726424699999999</v>
      </c>
      <c r="H183" s="134">
        <v>325.93512434000002</v>
      </c>
      <c r="I183" s="134">
        <v>6335.6045314399998</v>
      </c>
      <c r="J183" s="134">
        <v>584.36818188999996</v>
      </c>
      <c r="K183" s="134">
        <v>6.245E-5</v>
      </c>
      <c r="L183" s="134">
        <v>18.836171270000001</v>
      </c>
      <c r="M183" s="134">
        <v>0</v>
      </c>
      <c r="N183" s="134">
        <v>1014.46738237</v>
      </c>
      <c r="O183" s="134">
        <v>69.54177962</v>
      </c>
      <c r="P183" s="134">
        <v>168.39084270999999</v>
      </c>
      <c r="Q183" s="134">
        <v>0.15621788</v>
      </c>
      <c r="R183" s="134">
        <v>55.35711895</v>
      </c>
      <c r="S183" s="134">
        <v>0</v>
      </c>
      <c r="T183" s="134">
        <v>2.24584202</v>
      </c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</row>
    <row r="184" spans="1:52">
      <c r="A184" s="16">
        <v>45809</v>
      </c>
      <c r="B184" s="134">
        <v>32852.84100316</v>
      </c>
      <c r="C184" s="134">
        <v>5057.36439161</v>
      </c>
      <c r="D184" s="134">
        <v>3.1589999999999998E-4</v>
      </c>
      <c r="E184" s="134">
        <v>18417.86126351</v>
      </c>
      <c r="F184" s="134">
        <v>505.81229372000001</v>
      </c>
      <c r="G184" s="134">
        <v>1.7615854799999999</v>
      </c>
      <c r="H184" s="134">
        <v>343.26248163000002</v>
      </c>
      <c r="I184" s="134">
        <v>6600.4042505500001</v>
      </c>
      <c r="J184" s="134">
        <v>559.43011328</v>
      </c>
      <c r="K184" s="134">
        <v>0</v>
      </c>
      <c r="L184" s="134">
        <v>61.895460409999998</v>
      </c>
      <c r="M184" s="134">
        <v>0</v>
      </c>
      <c r="N184" s="134">
        <v>1013.39502513</v>
      </c>
      <c r="O184" s="134">
        <v>68.41193011</v>
      </c>
      <c r="P184" s="134">
        <v>163.98874296</v>
      </c>
      <c r="Q184" s="134">
        <v>0.13901899000000001</v>
      </c>
      <c r="R184" s="134">
        <v>54.514213069999997</v>
      </c>
      <c r="S184" s="134">
        <v>2.4411598699999999</v>
      </c>
      <c r="T184" s="134">
        <v>2.15875694</v>
      </c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</row>
    <row r="185" spans="1:52">
      <c r="A185" s="16">
        <v>45839</v>
      </c>
      <c r="B185" s="134">
        <v>33563.179561390003</v>
      </c>
      <c r="C185" s="134">
        <v>5198.7354858299996</v>
      </c>
      <c r="D185" s="134">
        <v>3.1589999999999998E-4</v>
      </c>
      <c r="E185" s="134">
        <v>18792.22899249</v>
      </c>
      <c r="F185" s="134">
        <v>506.15356169</v>
      </c>
      <c r="G185" s="134">
        <v>1.6740804499999999</v>
      </c>
      <c r="H185" s="134">
        <v>292.05157394999998</v>
      </c>
      <c r="I185" s="134">
        <v>6951.2065656200002</v>
      </c>
      <c r="J185" s="134">
        <v>470.39560109000001</v>
      </c>
      <c r="K185" s="134">
        <v>0</v>
      </c>
      <c r="L185" s="134">
        <v>62.337633230000002</v>
      </c>
      <c r="M185" s="134">
        <v>0</v>
      </c>
      <c r="N185" s="134">
        <v>998.28798272999995</v>
      </c>
      <c r="O185" s="134">
        <v>72.160267110000007</v>
      </c>
      <c r="P185" s="134">
        <v>161.63058667999999</v>
      </c>
      <c r="Q185" s="134">
        <v>3.1210243800000002</v>
      </c>
      <c r="R185" s="134">
        <v>48.636221900000002</v>
      </c>
      <c r="S185" s="134">
        <v>2.4681269100000001</v>
      </c>
      <c r="T185" s="134">
        <v>2.0915414299999999</v>
      </c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</row>
    <row r="186" spans="1:52">
      <c r="A186" s="16">
        <v>45870</v>
      </c>
      <c r="B186" s="134">
        <v>34330.766803699997</v>
      </c>
      <c r="C186" s="134">
        <v>5332.9187956300002</v>
      </c>
      <c r="D186" s="134">
        <v>3.1589999999999998E-4</v>
      </c>
      <c r="E186" s="134">
        <v>19309.132309789999</v>
      </c>
      <c r="F186" s="134">
        <v>461.41559541999999</v>
      </c>
      <c r="G186" s="134">
        <v>1.5845453</v>
      </c>
      <c r="H186" s="134">
        <v>292.98052736</v>
      </c>
      <c r="I186" s="134">
        <v>6838.1556699000002</v>
      </c>
      <c r="J186" s="134">
        <v>738.72198443000002</v>
      </c>
      <c r="K186" s="134">
        <v>0.19477742000000001</v>
      </c>
      <c r="L186" s="134">
        <v>63.287380310000003</v>
      </c>
      <c r="M186" s="134">
        <v>0</v>
      </c>
      <c r="N186" s="134">
        <v>1007.74908075</v>
      </c>
      <c r="O186" s="134">
        <v>73.633547519999993</v>
      </c>
      <c r="P186" s="134">
        <v>156.43828338</v>
      </c>
      <c r="Q186" s="134">
        <v>4.6678231800000001</v>
      </c>
      <c r="R186" s="134">
        <v>44.01536969</v>
      </c>
      <c r="S186" s="134">
        <v>3.8923412900000001</v>
      </c>
      <c r="T186" s="134">
        <v>1.97845643</v>
      </c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</row>
    <row r="187" spans="1:52">
      <c r="A187" s="16">
        <v>45901</v>
      </c>
      <c r="B187" s="134">
        <v>34952.465063980002</v>
      </c>
      <c r="C187" s="134">
        <v>5608.6873364399999</v>
      </c>
      <c r="D187" s="134">
        <v>50.11317854</v>
      </c>
      <c r="E187" s="134">
        <v>19848.67221959</v>
      </c>
      <c r="F187" s="134">
        <v>452.27346524000001</v>
      </c>
      <c r="G187" s="134">
        <v>1.4830973599999999</v>
      </c>
      <c r="H187" s="134">
        <v>341.22281469000001</v>
      </c>
      <c r="I187" s="134">
        <v>6590.6601994499997</v>
      </c>
      <c r="J187" s="134">
        <v>717.23728762999997</v>
      </c>
      <c r="K187" s="134">
        <v>0.73670884999999997</v>
      </c>
      <c r="L187" s="134">
        <v>49.437562640000003</v>
      </c>
      <c r="M187" s="134">
        <v>0</v>
      </c>
      <c r="N187" s="134">
        <v>1010.21446478</v>
      </c>
      <c r="O187" s="134">
        <v>76.312584259999994</v>
      </c>
      <c r="P187" s="134">
        <v>154.16251574</v>
      </c>
      <c r="Q187" s="134">
        <v>4.6954855899999997</v>
      </c>
      <c r="R187" s="134">
        <v>40.751781059999999</v>
      </c>
      <c r="S187" s="134">
        <v>3.88964577</v>
      </c>
      <c r="T187" s="134">
        <v>1.91471635</v>
      </c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</row>
    <row r="188" spans="1:52">
      <c r="A188" s="16">
        <v>45931</v>
      </c>
      <c r="B188" s="134">
        <v>35613.999621199997</v>
      </c>
      <c r="C188" s="134">
        <v>5618.0964882199996</v>
      </c>
      <c r="D188" s="134">
        <v>105.73733752</v>
      </c>
      <c r="E188" s="134">
        <v>20172.570287620001</v>
      </c>
      <c r="F188" s="134">
        <v>460.86688837000003</v>
      </c>
      <c r="G188" s="134">
        <v>1.42804285</v>
      </c>
      <c r="H188" s="134">
        <v>349.75856223</v>
      </c>
      <c r="I188" s="134">
        <v>6802.6678290299997</v>
      </c>
      <c r="J188" s="134">
        <v>690.87594526999999</v>
      </c>
      <c r="K188" s="134">
        <v>0.72467132999999995</v>
      </c>
      <c r="L188" s="134">
        <v>38.826875940000001</v>
      </c>
      <c r="M188" s="134">
        <v>0</v>
      </c>
      <c r="N188" s="134">
        <v>1026.9779857999999</v>
      </c>
      <c r="O188" s="134">
        <v>75.865668069999998</v>
      </c>
      <c r="P188" s="134">
        <v>152.7096956</v>
      </c>
      <c r="Q188" s="134">
        <v>67.704387600000004</v>
      </c>
      <c r="R188" s="134">
        <v>40.498710549999998</v>
      </c>
      <c r="S188" s="134">
        <v>6.8695662200000003</v>
      </c>
      <c r="T188" s="134">
        <v>1.8206789800000001</v>
      </c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</row>
    <row r="189" spans="1:52">
      <c r="A189" s="16">
        <v>45962</v>
      </c>
      <c r="B189" s="134">
        <v>35754.653130140003</v>
      </c>
      <c r="C189" s="134">
        <v>5855.7106830499997</v>
      </c>
      <c r="D189" s="134">
        <v>167.69039921000001</v>
      </c>
      <c r="E189" s="134">
        <v>20517.730341900002</v>
      </c>
      <c r="F189" s="134">
        <v>132.63764047999999</v>
      </c>
      <c r="G189" s="134">
        <v>1.42804285</v>
      </c>
      <c r="H189" s="134">
        <v>321.68134099999997</v>
      </c>
      <c r="I189" s="134">
        <v>6790.3093481799997</v>
      </c>
      <c r="J189" s="134">
        <v>449.25870986000001</v>
      </c>
      <c r="K189" s="134">
        <v>0.71161289000000005</v>
      </c>
      <c r="L189" s="134">
        <v>65.278720989999997</v>
      </c>
      <c r="M189" s="134">
        <v>0</v>
      </c>
      <c r="N189" s="134">
        <v>1103.9847469700001</v>
      </c>
      <c r="O189" s="134">
        <v>78.646681330000007</v>
      </c>
      <c r="P189" s="134">
        <v>149.76200510999999</v>
      </c>
      <c r="Q189" s="134">
        <v>65.920072809999994</v>
      </c>
      <c r="R189" s="134">
        <v>43.713766749999998</v>
      </c>
      <c r="S189" s="134">
        <v>6.8282074599999998</v>
      </c>
      <c r="T189" s="134">
        <v>3.3608093000000001</v>
      </c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230</v>
      </c>
    </row>
    <row r="6" spans="1:20" s="32" customFormat="1">
      <c r="A6" s="227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56</v>
      </c>
      <c r="M6" s="228" t="s">
        <v>55</v>
      </c>
    </row>
    <row r="7" spans="1:20" s="32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  <row r="169" spans="1:20" hidden="1" outlineLevel="1">
      <c r="A169" s="16">
        <v>45352</v>
      </c>
      <c r="B169" s="134">
        <v>22420.490386910002</v>
      </c>
      <c r="C169" s="134">
        <v>433.60779611999999</v>
      </c>
      <c r="D169" s="134">
        <v>92.930596910000006</v>
      </c>
      <c r="E169" s="134">
        <v>0</v>
      </c>
      <c r="F169" s="134">
        <v>6.5569440400000003</v>
      </c>
      <c r="G169" s="134">
        <v>86.373652870000001</v>
      </c>
      <c r="H169" s="134">
        <v>340.67719921000003</v>
      </c>
      <c r="I169" s="134">
        <v>3.8358831800000002</v>
      </c>
      <c r="J169" s="134">
        <v>15.604616310000001</v>
      </c>
      <c r="K169" s="134">
        <v>321.23669971999999</v>
      </c>
      <c r="L169" s="134">
        <v>21986.882590789999</v>
      </c>
      <c r="M169" s="134">
        <v>2602.3714916899999</v>
      </c>
      <c r="N169" s="134"/>
      <c r="O169" s="134"/>
      <c r="P169" s="134"/>
      <c r="Q169" s="134"/>
      <c r="R169" s="134"/>
      <c r="S169" s="134"/>
      <c r="T169" s="134"/>
    </row>
    <row r="170" spans="1:20" hidden="1" outlineLevel="1">
      <c r="A170" s="16">
        <v>45383</v>
      </c>
      <c r="B170" s="134">
        <v>23198.49974807</v>
      </c>
      <c r="C170" s="134">
        <v>430.66134893999998</v>
      </c>
      <c r="D170" s="134">
        <v>87.961692310000004</v>
      </c>
      <c r="E170" s="134">
        <v>0</v>
      </c>
      <c r="F170" s="134">
        <v>2.0191920400000001</v>
      </c>
      <c r="G170" s="134">
        <v>85.942500269999996</v>
      </c>
      <c r="H170" s="134">
        <v>342.69965662999999</v>
      </c>
      <c r="I170" s="134">
        <v>0</v>
      </c>
      <c r="J170" s="134">
        <v>15.256214760000001</v>
      </c>
      <c r="K170" s="134">
        <v>327.44344187000002</v>
      </c>
      <c r="L170" s="134">
        <v>22767.83839913</v>
      </c>
      <c r="M170" s="134">
        <v>2640.0414699100002</v>
      </c>
      <c r="N170" s="134"/>
      <c r="O170" s="134"/>
      <c r="P170" s="134"/>
      <c r="Q170" s="134"/>
      <c r="R170" s="134"/>
      <c r="S170" s="134"/>
      <c r="T170" s="134"/>
    </row>
    <row r="171" spans="1:20" hidden="1" outlineLevel="1">
      <c r="A171" s="16">
        <v>45413</v>
      </c>
      <c r="B171" s="134">
        <v>23556.302383599999</v>
      </c>
      <c r="C171" s="134">
        <v>439.42804912999998</v>
      </c>
      <c r="D171" s="134">
        <v>87.159125959999997</v>
      </c>
      <c r="E171" s="134">
        <v>0</v>
      </c>
      <c r="F171" s="134">
        <v>1.67562196</v>
      </c>
      <c r="G171" s="134">
        <v>85.483503999999996</v>
      </c>
      <c r="H171" s="134">
        <v>352.26892316999999</v>
      </c>
      <c r="I171" s="134">
        <v>0</v>
      </c>
      <c r="J171" s="134">
        <v>15.26788794</v>
      </c>
      <c r="K171" s="134">
        <v>337.00103523000001</v>
      </c>
      <c r="L171" s="134">
        <v>23116.874334470001</v>
      </c>
      <c r="M171" s="134">
        <v>3126.5822673600001</v>
      </c>
      <c r="N171" s="134"/>
      <c r="O171" s="134"/>
      <c r="P171" s="134"/>
      <c r="Q171" s="134"/>
      <c r="R171" s="134"/>
      <c r="S171" s="134"/>
      <c r="T171" s="134"/>
    </row>
    <row r="172" spans="1:20" hidden="1" outlineLevel="1">
      <c r="A172" s="16">
        <v>45444</v>
      </c>
      <c r="B172" s="134">
        <v>24419.71653596</v>
      </c>
      <c r="C172" s="134">
        <v>441.23591929999998</v>
      </c>
      <c r="D172" s="134">
        <v>86.454883080000002</v>
      </c>
      <c r="E172" s="134">
        <v>0</v>
      </c>
      <c r="F172" s="134">
        <v>1.51207223</v>
      </c>
      <c r="G172" s="134">
        <v>84.942810850000001</v>
      </c>
      <c r="H172" s="134">
        <v>354.78103621999998</v>
      </c>
      <c r="I172" s="134">
        <v>0</v>
      </c>
      <c r="J172" s="134">
        <v>14.87157586</v>
      </c>
      <c r="K172" s="134">
        <v>339.90946036000003</v>
      </c>
      <c r="L172" s="134">
        <v>23978.480616659999</v>
      </c>
      <c r="M172" s="134">
        <v>2886.5177365499999</v>
      </c>
      <c r="N172" s="134"/>
      <c r="O172" s="134"/>
      <c r="P172" s="134"/>
      <c r="Q172" s="134"/>
      <c r="R172" s="134"/>
      <c r="S172" s="134"/>
      <c r="T172" s="134"/>
    </row>
    <row r="173" spans="1:20" hidden="1" outlineLevel="1">
      <c r="A173" s="16">
        <v>45474</v>
      </c>
      <c r="B173" s="134">
        <v>25404.379250919999</v>
      </c>
      <c r="C173" s="134">
        <v>446.95167809999998</v>
      </c>
      <c r="D173" s="134">
        <v>85.565096710000006</v>
      </c>
      <c r="E173" s="134">
        <v>0</v>
      </c>
      <c r="F173" s="134">
        <v>1.3482666400000001</v>
      </c>
      <c r="G173" s="134">
        <v>84.21683007</v>
      </c>
      <c r="H173" s="134">
        <v>361.38658139</v>
      </c>
      <c r="I173" s="134">
        <v>0</v>
      </c>
      <c r="J173" s="134">
        <v>14.62328215</v>
      </c>
      <c r="K173" s="134">
        <v>346.76329923999998</v>
      </c>
      <c r="L173" s="134">
        <v>24957.427572820001</v>
      </c>
      <c r="M173" s="134">
        <v>3318.41447178</v>
      </c>
      <c r="N173" s="134"/>
      <c r="O173" s="134"/>
      <c r="P173" s="134"/>
      <c r="Q173" s="134"/>
      <c r="R173" s="134"/>
      <c r="S173" s="134"/>
      <c r="T173" s="134"/>
    </row>
    <row r="174" spans="1:20" hidden="1" outlineLevel="1">
      <c r="A174" s="16">
        <v>45505</v>
      </c>
      <c r="B174" s="134">
        <v>25769.882292279999</v>
      </c>
      <c r="C174" s="134">
        <v>450.23394860000002</v>
      </c>
      <c r="D174" s="134">
        <v>84.790211709999994</v>
      </c>
      <c r="E174" s="134">
        <v>0</v>
      </c>
      <c r="F174" s="134">
        <v>1.1847800900000001</v>
      </c>
      <c r="G174" s="134">
        <v>83.605431620000005</v>
      </c>
      <c r="H174" s="134">
        <v>365.44373689000003</v>
      </c>
      <c r="I174" s="134">
        <v>0</v>
      </c>
      <c r="J174" s="134">
        <v>14.57811339</v>
      </c>
      <c r="K174" s="134">
        <v>350.86562350000003</v>
      </c>
      <c r="L174" s="134">
        <v>25319.648343680001</v>
      </c>
      <c r="M174" s="134">
        <v>3322.1148741400002</v>
      </c>
      <c r="N174" s="134"/>
      <c r="O174" s="134"/>
      <c r="P174" s="134"/>
      <c r="Q174" s="134"/>
      <c r="R174" s="134"/>
      <c r="S174" s="134"/>
      <c r="T174" s="134"/>
    </row>
    <row r="175" spans="1:20" hidden="1" outlineLevel="1">
      <c r="A175" s="16">
        <v>45536</v>
      </c>
      <c r="B175" s="134">
        <v>26312.189539440002</v>
      </c>
      <c r="C175" s="134">
        <v>466.84708651</v>
      </c>
      <c r="D175" s="134">
        <v>99.393792309999995</v>
      </c>
      <c r="E175" s="134">
        <v>0</v>
      </c>
      <c r="F175" s="134">
        <v>16.325917709999999</v>
      </c>
      <c r="G175" s="134">
        <v>83.067874599999996</v>
      </c>
      <c r="H175" s="134">
        <v>367.45329420000002</v>
      </c>
      <c r="I175" s="134">
        <v>0</v>
      </c>
      <c r="J175" s="134">
        <v>14.15118723</v>
      </c>
      <c r="K175" s="134">
        <v>353.30210697000001</v>
      </c>
      <c r="L175" s="134">
        <v>25845.342452929999</v>
      </c>
      <c r="M175" s="134">
        <v>3140.5758607100001</v>
      </c>
      <c r="N175" s="134"/>
      <c r="O175" s="134"/>
      <c r="P175" s="134"/>
      <c r="Q175" s="134"/>
      <c r="R175" s="134"/>
      <c r="S175" s="134"/>
      <c r="T175" s="134"/>
    </row>
    <row r="176" spans="1:20" hidden="1" outlineLevel="1">
      <c r="A176" s="16">
        <v>45566</v>
      </c>
      <c r="B176" s="134">
        <v>26305.77613722</v>
      </c>
      <c r="C176" s="134">
        <v>512.89736893999998</v>
      </c>
      <c r="D176" s="134">
        <v>141.93309441</v>
      </c>
      <c r="E176" s="134">
        <v>0</v>
      </c>
      <c r="F176" s="134">
        <v>59.33399301</v>
      </c>
      <c r="G176" s="134">
        <v>82.599101399999995</v>
      </c>
      <c r="H176" s="134">
        <v>370.96427453000001</v>
      </c>
      <c r="I176" s="134">
        <v>0</v>
      </c>
      <c r="J176" s="134">
        <v>13.94827443</v>
      </c>
      <c r="K176" s="134">
        <v>357.01600009999999</v>
      </c>
      <c r="L176" s="134">
        <v>25792.878768279999</v>
      </c>
      <c r="M176" s="134">
        <v>3058.3448228900002</v>
      </c>
      <c r="N176" s="134"/>
      <c r="O176" s="134"/>
      <c r="P176" s="134"/>
      <c r="Q176" s="134"/>
      <c r="R176" s="134"/>
      <c r="S176" s="134"/>
      <c r="T176" s="134"/>
    </row>
    <row r="177" spans="1:20">
      <c r="A177" s="16">
        <v>45597</v>
      </c>
      <c r="B177" s="134">
        <v>26637.476583330001</v>
      </c>
      <c r="C177" s="134">
        <v>541.12597654000001</v>
      </c>
      <c r="D177" s="134">
        <v>156.4750181</v>
      </c>
      <c r="E177" s="134">
        <v>0</v>
      </c>
      <c r="F177" s="134">
        <v>74.415615829999993</v>
      </c>
      <c r="G177" s="134">
        <v>82.059402270000007</v>
      </c>
      <c r="H177" s="134">
        <v>384.65095844000001</v>
      </c>
      <c r="I177" s="134">
        <v>0</v>
      </c>
      <c r="J177" s="134">
        <v>13.78853792</v>
      </c>
      <c r="K177" s="134">
        <v>370.86242052</v>
      </c>
      <c r="L177" s="134">
        <v>26096.350606790002</v>
      </c>
      <c r="M177" s="134">
        <v>3132.59742603</v>
      </c>
      <c r="N177" s="134"/>
      <c r="O177" s="134"/>
      <c r="P177" s="134"/>
      <c r="Q177" s="134"/>
      <c r="R177" s="134"/>
      <c r="S177" s="134"/>
      <c r="T177" s="134"/>
    </row>
    <row r="178" spans="1:20">
      <c r="A178" s="16">
        <v>45627</v>
      </c>
      <c r="B178" s="134">
        <v>26309.72168993</v>
      </c>
      <c r="C178" s="134">
        <v>617.11799809000001</v>
      </c>
      <c r="D178" s="134">
        <v>219.90629658</v>
      </c>
      <c r="E178" s="134">
        <v>0</v>
      </c>
      <c r="F178" s="134">
        <v>139.46911925000001</v>
      </c>
      <c r="G178" s="134">
        <v>80.437177329999997</v>
      </c>
      <c r="H178" s="134">
        <v>397.21170151000001</v>
      </c>
      <c r="I178" s="134">
        <v>0</v>
      </c>
      <c r="J178" s="134">
        <v>13.762336019999999</v>
      </c>
      <c r="K178" s="134">
        <v>383.44936548999999</v>
      </c>
      <c r="L178" s="134">
        <v>25692.603691839999</v>
      </c>
      <c r="M178" s="134">
        <v>3238.7316849600002</v>
      </c>
      <c r="N178" s="134"/>
      <c r="O178" s="134"/>
      <c r="P178" s="134"/>
      <c r="Q178" s="134"/>
      <c r="R178" s="134"/>
      <c r="S178" s="134"/>
      <c r="T178" s="134"/>
    </row>
    <row r="179" spans="1:20">
      <c r="A179" s="16">
        <v>45658</v>
      </c>
      <c r="B179" s="134">
        <v>26480.406188339999</v>
      </c>
      <c r="C179" s="134">
        <v>634.96309544999997</v>
      </c>
      <c r="D179" s="134">
        <v>227.68323583</v>
      </c>
      <c r="E179" s="134">
        <v>0</v>
      </c>
      <c r="F179" s="134">
        <v>148.25847383999999</v>
      </c>
      <c r="G179" s="134">
        <v>79.424761989999993</v>
      </c>
      <c r="H179" s="134">
        <v>407.27985962000002</v>
      </c>
      <c r="I179" s="134">
        <v>0</v>
      </c>
      <c r="J179" s="134">
        <v>17.200225249999999</v>
      </c>
      <c r="K179" s="134">
        <v>390.07963437000001</v>
      </c>
      <c r="L179" s="134">
        <v>25845.44309289</v>
      </c>
      <c r="M179" s="134">
        <v>3445.6205292999998</v>
      </c>
      <c r="N179" s="134"/>
      <c r="O179" s="134"/>
      <c r="P179" s="134"/>
      <c r="Q179" s="134"/>
      <c r="R179" s="134"/>
      <c r="S179" s="134"/>
      <c r="T179" s="134"/>
    </row>
    <row r="180" spans="1:20">
      <c r="A180" s="16">
        <v>45689</v>
      </c>
      <c r="B180" s="134">
        <v>28552.013375819999</v>
      </c>
      <c r="C180" s="134">
        <v>638.09472683000001</v>
      </c>
      <c r="D180" s="134">
        <v>232.73742454999999</v>
      </c>
      <c r="E180" s="134">
        <v>0</v>
      </c>
      <c r="F180" s="134">
        <v>154.42356597</v>
      </c>
      <c r="G180" s="134">
        <v>78.313858580000002</v>
      </c>
      <c r="H180" s="134">
        <v>405.35730228</v>
      </c>
      <c r="I180" s="134">
        <v>0</v>
      </c>
      <c r="J180" s="134">
        <v>16.632903339999999</v>
      </c>
      <c r="K180" s="134">
        <v>388.72439894000001</v>
      </c>
      <c r="L180" s="134">
        <v>27913.918648989998</v>
      </c>
      <c r="M180" s="134">
        <v>3071.0990271300002</v>
      </c>
      <c r="N180" s="134"/>
      <c r="O180" s="134"/>
      <c r="P180" s="134"/>
      <c r="Q180" s="134"/>
      <c r="R180" s="134"/>
      <c r="S180" s="134"/>
      <c r="T180" s="134"/>
    </row>
    <row r="181" spans="1:20">
      <c r="A181" s="16">
        <v>45717</v>
      </c>
      <c r="B181" s="134">
        <v>30032.91206001</v>
      </c>
      <c r="C181" s="134">
        <v>661.15549512999996</v>
      </c>
      <c r="D181" s="134">
        <v>256.21158270000001</v>
      </c>
      <c r="E181" s="134">
        <v>0</v>
      </c>
      <c r="F181" s="134">
        <v>178.39887432</v>
      </c>
      <c r="G181" s="134">
        <v>77.812708380000004</v>
      </c>
      <c r="H181" s="134">
        <v>404.94391243000001</v>
      </c>
      <c r="I181" s="134">
        <v>0</v>
      </c>
      <c r="J181" s="134">
        <v>16.5500519</v>
      </c>
      <c r="K181" s="134">
        <v>388.39386052999998</v>
      </c>
      <c r="L181" s="134">
        <v>29371.756564880001</v>
      </c>
      <c r="M181" s="134">
        <v>3111.7093910200001</v>
      </c>
      <c r="N181" s="134"/>
      <c r="O181" s="134"/>
      <c r="P181" s="134"/>
      <c r="Q181" s="134"/>
      <c r="R181" s="134"/>
      <c r="S181" s="134"/>
      <c r="T181" s="134"/>
    </row>
    <row r="182" spans="1:20">
      <c r="A182" s="16">
        <v>45748</v>
      </c>
      <c r="B182" s="134">
        <v>30998.26779849</v>
      </c>
      <c r="C182" s="134">
        <v>686.53132955000001</v>
      </c>
      <c r="D182" s="134">
        <v>280.92769446</v>
      </c>
      <c r="E182" s="134">
        <v>0</v>
      </c>
      <c r="F182" s="134">
        <v>203.84769176</v>
      </c>
      <c r="G182" s="134">
        <v>77.080002699999994</v>
      </c>
      <c r="H182" s="134">
        <v>405.60363509000001</v>
      </c>
      <c r="I182" s="134">
        <v>0</v>
      </c>
      <c r="J182" s="134">
        <v>16.404496850000001</v>
      </c>
      <c r="K182" s="134">
        <v>389.19913824000002</v>
      </c>
      <c r="L182" s="134">
        <v>30311.736468939998</v>
      </c>
      <c r="M182" s="134">
        <v>3110.93090394</v>
      </c>
      <c r="N182" s="134"/>
      <c r="O182" s="134"/>
      <c r="P182" s="134"/>
      <c r="Q182" s="134"/>
      <c r="R182" s="134"/>
      <c r="S182" s="134"/>
      <c r="T182" s="134"/>
    </row>
    <row r="183" spans="1:20">
      <c r="A183" s="16">
        <v>45778</v>
      </c>
      <c r="B183" s="134">
        <v>32042.242185769999</v>
      </c>
      <c r="C183" s="134">
        <v>722.21192480000002</v>
      </c>
      <c r="D183" s="134">
        <v>261.22691191000001</v>
      </c>
      <c r="E183" s="134">
        <v>0</v>
      </c>
      <c r="F183" s="134">
        <v>184.83444317999999</v>
      </c>
      <c r="G183" s="134">
        <v>76.392468730000004</v>
      </c>
      <c r="H183" s="134">
        <v>460.98501289000001</v>
      </c>
      <c r="I183" s="134">
        <v>0</v>
      </c>
      <c r="J183" s="134">
        <v>72.124840390000003</v>
      </c>
      <c r="K183" s="134">
        <v>388.86017249999998</v>
      </c>
      <c r="L183" s="134">
        <v>31320.030260970001</v>
      </c>
      <c r="M183" s="134">
        <v>2977.0600978699999</v>
      </c>
      <c r="N183" s="134"/>
      <c r="O183" s="134"/>
      <c r="P183" s="134"/>
      <c r="Q183" s="134"/>
      <c r="R183" s="134"/>
      <c r="S183" s="134"/>
      <c r="T183" s="134"/>
    </row>
    <row r="184" spans="1:20">
      <c r="A184" s="16">
        <v>45809</v>
      </c>
      <c r="B184" s="134">
        <v>32852.84100316</v>
      </c>
      <c r="C184" s="134">
        <v>734.20948991</v>
      </c>
      <c r="D184" s="134">
        <v>269.69533458000001</v>
      </c>
      <c r="E184" s="134">
        <v>0</v>
      </c>
      <c r="F184" s="134">
        <v>194.05595604999999</v>
      </c>
      <c r="G184" s="134">
        <v>75.639378530000002</v>
      </c>
      <c r="H184" s="134">
        <v>464.51415532999999</v>
      </c>
      <c r="I184" s="134">
        <v>0</v>
      </c>
      <c r="J184" s="134">
        <v>74.601503600000001</v>
      </c>
      <c r="K184" s="134">
        <v>389.91265172999999</v>
      </c>
      <c r="L184" s="134">
        <v>32118.631513249999</v>
      </c>
      <c r="M184" s="134">
        <v>3068.7391543700001</v>
      </c>
      <c r="N184" s="134"/>
      <c r="O184" s="134"/>
      <c r="P184" s="134"/>
      <c r="Q184" s="134"/>
      <c r="R184" s="134"/>
      <c r="S184" s="134"/>
      <c r="T184" s="134"/>
    </row>
    <row r="185" spans="1:20">
      <c r="A185" s="16">
        <v>45839</v>
      </c>
      <c r="B185" s="134">
        <v>33563.179561390003</v>
      </c>
      <c r="C185" s="134">
        <v>728.82393277000006</v>
      </c>
      <c r="D185" s="134">
        <v>264.05671718000002</v>
      </c>
      <c r="E185" s="134">
        <v>0</v>
      </c>
      <c r="F185" s="134">
        <v>189.10555773999999</v>
      </c>
      <c r="G185" s="134">
        <v>74.951159439999998</v>
      </c>
      <c r="H185" s="134">
        <v>464.76721558999998</v>
      </c>
      <c r="I185" s="134">
        <v>0</v>
      </c>
      <c r="J185" s="134">
        <v>73.681292990000003</v>
      </c>
      <c r="K185" s="134">
        <v>391.0859226</v>
      </c>
      <c r="L185" s="134">
        <v>32834.355628619996</v>
      </c>
      <c r="M185" s="134">
        <v>4124.4954889600003</v>
      </c>
      <c r="N185" s="134"/>
      <c r="O185" s="134"/>
      <c r="P185" s="134"/>
      <c r="Q185" s="134"/>
      <c r="R185" s="134"/>
      <c r="S185" s="134"/>
      <c r="T185" s="134"/>
    </row>
    <row r="186" spans="1:20">
      <c r="A186" s="16">
        <v>45870</v>
      </c>
      <c r="B186" s="134">
        <v>34330.766803699997</v>
      </c>
      <c r="C186" s="134">
        <v>728.91693897000005</v>
      </c>
      <c r="D186" s="134">
        <v>259.32077090000001</v>
      </c>
      <c r="E186" s="134">
        <v>0</v>
      </c>
      <c r="F186" s="134">
        <v>185.09024638</v>
      </c>
      <c r="G186" s="134">
        <v>74.230524520000003</v>
      </c>
      <c r="H186" s="134">
        <v>469.59616806999998</v>
      </c>
      <c r="I186" s="134">
        <v>0</v>
      </c>
      <c r="J186" s="134">
        <v>83.248274699999996</v>
      </c>
      <c r="K186" s="134">
        <v>386.34789337000001</v>
      </c>
      <c r="L186" s="134">
        <v>33601.84986473</v>
      </c>
      <c r="M186" s="134">
        <v>4201.72195147</v>
      </c>
      <c r="N186" s="134"/>
      <c r="O186" s="134"/>
      <c r="P186" s="134"/>
      <c r="Q186" s="134"/>
      <c r="R186" s="134"/>
      <c r="S186" s="134"/>
      <c r="T186" s="134"/>
    </row>
    <row r="187" spans="1:20">
      <c r="A187" s="16">
        <v>45901</v>
      </c>
      <c r="B187" s="134">
        <v>34952.465063980002</v>
      </c>
      <c r="C187" s="134">
        <v>724.35622452999996</v>
      </c>
      <c r="D187" s="134">
        <v>253.95072055</v>
      </c>
      <c r="E187" s="134">
        <v>0</v>
      </c>
      <c r="F187" s="134">
        <v>182.51972835000001</v>
      </c>
      <c r="G187" s="134">
        <v>71.430992200000006</v>
      </c>
      <c r="H187" s="134">
        <v>470.40550397999999</v>
      </c>
      <c r="I187" s="134">
        <v>0</v>
      </c>
      <c r="J187" s="134">
        <v>83.520134569999996</v>
      </c>
      <c r="K187" s="134">
        <v>386.88536941000001</v>
      </c>
      <c r="L187" s="134">
        <v>34228.108839449997</v>
      </c>
      <c r="M187" s="134">
        <v>3190.8423829100002</v>
      </c>
      <c r="N187" s="134"/>
      <c r="O187" s="134"/>
      <c r="P187" s="134"/>
      <c r="Q187" s="134"/>
      <c r="R187" s="134"/>
      <c r="S187" s="134"/>
      <c r="T187" s="134"/>
    </row>
    <row r="188" spans="1:20">
      <c r="A188" s="16">
        <v>45931</v>
      </c>
      <c r="B188" s="134">
        <v>35613.999621199997</v>
      </c>
      <c r="C188" s="134">
        <v>744.53503329</v>
      </c>
      <c r="D188" s="134">
        <v>253.37018236</v>
      </c>
      <c r="E188" s="134">
        <v>0</v>
      </c>
      <c r="F188" s="134">
        <v>182.73192832000001</v>
      </c>
      <c r="G188" s="134">
        <v>70.638254040000007</v>
      </c>
      <c r="H188" s="134">
        <v>491.16485093</v>
      </c>
      <c r="I188" s="134">
        <v>0</v>
      </c>
      <c r="J188" s="134">
        <v>98.169671089999994</v>
      </c>
      <c r="K188" s="134">
        <v>392.99517983999999</v>
      </c>
      <c r="L188" s="134">
        <v>34869.464587909999</v>
      </c>
      <c r="M188" s="134">
        <v>3479.5575411099999</v>
      </c>
      <c r="N188" s="134"/>
      <c r="O188" s="134"/>
      <c r="P188" s="134"/>
      <c r="Q188" s="134"/>
      <c r="R188" s="134"/>
      <c r="S188" s="134"/>
      <c r="T188" s="134"/>
    </row>
    <row r="189" spans="1:20">
      <c r="A189" s="16">
        <v>45962</v>
      </c>
      <c r="B189" s="134">
        <v>35754.653130140003</v>
      </c>
      <c r="C189" s="134">
        <v>744.62832083000001</v>
      </c>
      <c r="D189" s="134">
        <v>250.85738133000001</v>
      </c>
      <c r="E189" s="134">
        <v>0</v>
      </c>
      <c r="F189" s="134">
        <v>181.06904512</v>
      </c>
      <c r="G189" s="134">
        <v>69.788336209999997</v>
      </c>
      <c r="H189" s="134">
        <v>493.7709395</v>
      </c>
      <c r="I189" s="134">
        <v>0</v>
      </c>
      <c r="J189" s="134">
        <v>98.690464969999994</v>
      </c>
      <c r="K189" s="134">
        <v>395.08047453</v>
      </c>
      <c r="L189" s="134">
        <v>35010.024809310002</v>
      </c>
      <c r="M189" s="134">
        <v>3600.3536061999998</v>
      </c>
      <c r="N189" s="134"/>
      <c r="O189" s="134"/>
      <c r="P189" s="134"/>
      <c r="Q189" s="134"/>
      <c r="R189" s="134"/>
      <c r="S189" s="134"/>
      <c r="T189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230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6" t="s">
        <v>1</v>
      </c>
      <c r="C6" s="216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60</v>
      </c>
      <c r="V6" s="216" t="s">
        <v>55</v>
      </c>
    </row>
    <row r="7" spans="1:28" s="42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6"/>
      <c r="V8" s="216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 hidden="1" outlineLevel="1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 hidden="1" outlineLevel="1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 hidden="1" outlineLevel="1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 hidden="1" outlineLevel="1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 hidden="1" outlineLevel="1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 hidden="1" outlineLevel="1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 hidden="1" outlineLevel="1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 hidden="1" outlineLevel="1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 hidden="1" outlineLevel="1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 hidden="1" outlineLevel="1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 hidden="1" outlineLevel="1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 hidden="1" outlineLevel="1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  <row r="169" spans="1:28" hidden="1" outlineLevel="1">
      <c r="A169" s="16">
        <v>45352</v>
      </c>
      <c r="B169" s="134">
        <v>9053.9539756499998</v>
      </c>
      <c r="C169" s="134">
        <v>7609.0699951500001</v>
      </c>
      <c r="D169" s="134">
        <v>7355.4615042200003</v>
      </c>
      <c r="E169" s="134">
        <v>5018.1254537599998</v>
      </c>
      <c r="F169" s="134">
        <v>1631.50716844</v>
      </c>
      <c r="G169" s="134">
        <v>705.82888202000004</v>
      </c>
      <c r="H169" s="134">
        <v>253.60849092999999</v>
      </c>
      <c r="I169" s="134">
        <v>0.17597504</v>
      </c>
      <c r="J169" s="134">
        <v>5.9192834300000001</v>
      </c>
      <c r="K169" s="134">
        <v>247.51323246000001</v>
      </c>
      <c r="L169" s="134">
        <v>1095.84950159</v>
      </c>
      <c r="M169" s="134">
        <v>963.36050250999995</v>
      </c>
      <c r="N169" s="134">
        <v>5.9030000000000003E-3</v>
      </c>
      <c r="O169" s="134">
        <v>10.388336750000001</v>
      </c>
      <c r="P169" s="134">
        <v>952.96626275999995</v>
      </c>
      <c r="Q169" s="134">
        <v>132.48899908000001</v>
      </c>
      <c r="R169" s="134">
        <v>0</v>
      </c>
      <c r="S169" s="134">
        <v>3.3913854300000001</v>
      </c>
      <c r="T169" s="134">
        <v>129.09761365</v>
      </c>
      <c r="U169" s="134">
        <v>349.03447891000002</v>
      </c>
      <c r="V169" s="134">
        <v>1078.1573762999999</v>
      </c>
      <c r="W169" s="134"/>
      <c r="X169" s="134"/>
      <c r="Y169" s="134"/>
      <c r="Z169" s="134"/>
      <c r="AA169" s="134"/>
      <c r="AB169" s="134"/>
    </row>
    <row r="170" spans="1:28" hidden="1" outlineLevel="1">
      <c r="A170" s="16">
        <v>45383</v>
      </c>
      <c r="B170" s="134">
        <v>9206.4090165100006</v>
      </c>
      <c r="C170" s="134">
        <v>7735.7186537500002</v>
      </c>
      <c r="D170" s="134">
        <v>7479.6636240799999</v>
      </c>
      <c r="E170" s="134">
        <v>5195.0624785500004</v>
      </c>
      <c r="F170" s="134">
        <v>1600.5262010599999</v>
      </c>
      <c r="G170" s="134">
        <v>684.07494446999999</v>
      </c>
      <c r="H170" s="134">
        <v>256.05502967000001</v>
      </c>
      <c r="I170" s="134">
        <v>0.18038483</v>
      </c>
      <c r="J170" s="134">
        <v>5.9086891000000001</v>
      </c>
      <c r="K170" s="134">
        <v>249.96595574</v>
      </c>
      <c r="L170" s="134">
        <v>1107.0156366199999</v>
      </c>
      <c r="M170" s="134">
        <v>974.12462536999999</v>
      </c>
      <c r="N170" s="134">
        <v>5.9030000000000003E-3</v>
      </c>
      <c r="O170" s="134">
        <v>10.7703521</v>
      </c>
      <c r="P170" s="134">
        <v>963.34837027000003</v>
      </c>
      <c r="Q170" s="134">
        <v>132.89101124999999</v>
      </c>
      <c r="R170" s="134">
        <v>0</v>
      </c>
      <c r="S170" s="134">
        <v>3.4323699099999998</v>
      </c>
      <c r="T170" s="134">
        <v>129.45864134000001</v>
      </c>
      <c r="U170" s="134">
        <v>363.67472614000002</v>
      </c>
      <c r="V170" s="134">
        <v>1103.4314218100001</v>
      </c>
      <c r="W170" s="134"/>
      <c r="X170" s="134"/>
      <c r="Y170" s="134"/>
      <c r="Z170" s="134"/>
      <c r="AA170" s="134"/>
      <c r="AB170" s="134"/>
    </row>
    <row r="171" spans="1:28" hidden="1" outlineLevel="1">
      <c r="A171" s="16">
        <v>45413</v>
      </c>
      <c r="B171" s="134">
        <v>9266.9084495499992</v>
      </c>
      <c r="C171" s="134">
        <v>7784.5221758400003</v>
      </c>
      <c r="D171" s="134">
        <v>7526.7101839999996</v>
      </c>
      <c r="E171" s="134">
        <v>5251.6512040300004</v>
      </c>
      <c r="F171" s="134">
        <v>1609.27640471</v>
      </c>
      <c r="G171" s="134">
        <v>665.78257526000004</v>
      </c>
      <c r="H171" s="134">
        <v>257.81199184000002</v>
      </c>
      <c r="I171" s="134">
        <v>0.1066073</v>
      </c>
      <c r="J171" s="134">
        <v>6.0023895400000002</v>
      </c>
      <c r="K171" s="134">
        <v>251.70299499999999</v>
      </c>
      <c r="L171" s="134">
        <v>1100.5808746299999</v>
      </c>
      <c r="M171" s="134">
        <v>971.47541645000001</v>
      </c>
      <c r="N171" s="134">
        <v>5.9030000000000003E-3</v>
      </c>
      <c r="O171" s="134">
        <v>9.5047631799999994</v>
      </c>
      <c r="P171" s="134">
        <v>961.96475026999997</v>
      </c>
      <c r="Q171" s="134">
        <v>129.10545818</v>
      </c>
      <c r="R171" s="134">
        <v>0</v>
      </c>
      <c r="S171" s="134">
        <v>3.4974959000000001</v>
      </c>
      <c r="T171" s="134">
        <v>125.60796228</v>
      </c>
      <c r="U171" s="134">
        <v>381.80539907999997</v>
      </c>
      <c r="V171" s="134">
        <v>1141.3480055699999</v>
      </c>
      <c r="W171" s="134"/>
      <c r="X171" s="134"/>
      <c r="Y171" s="134"/>
      <c r="Z171" s="134"/>
      <c r="AA171" s="134"/>
      <c r="AB171" s="134"/>
    </row>
    <row r="172" spans="1:28" hidden="1" outlineLevel="1">
      <c r="A172" s="16">
        <v>45444</v>
      </c>
      <c r="B172" s="134">
        <v>9190.5609661800008</v>
      </c>
      <c r="C172" s="134">
        <v>7710.3316100599995</v>
      </c>
      <c r="D172" s="134">
        <v>7452.4473002900004</v>
      </c>
      <c r="E172" s="134">
        <v>5185.0209830800004</v>
      </c>
      <c r="F172" s="134">
        <v>1619.2775332000001</v>
      </c>
      <c r="G172" s="134">
        <v>648.14878400999999</v>
      </c>
      <c r="H172" s="134">
        <v>257.88430977000002</v>
      </c>
      <c r="I172" s="134">
        <v>0.16556141999999999</v>
      </c>
      <c r="J172" s="134">
        <v>5.9859291399999996</v>
      </c>
      <c r="K172" s="134">
        <v>251.73281921</v>
      </c>
      <c r="L172" s="134">
        <v>1095.3676801500001</v>
      </c>
      <c r="M172" s="134">
        <v>966.66185026000005</v>
      </c>
      <c r="N172" s="134">
        <v>0</v>
      </c>
      <c r="O172" s="134">
        <v>8.89085416</v>
      </c>
      <c r="P172" s="134">
        <v>957.77099610000005</v>
      </c>
      <c r="Q172" s="134">
        <v>128.70582988999999</v>
      </c>
      <c r="R172" s="134">
        <v>0</v>
      </c>
      <c r="S172" s="134">
        <v>3.5007170300000001</v>
      </c>
      <c r="T172" s="134">
        <v>125.20511286</v>
      </c>
      <c r="U172" s="134">
        <v>384.86167597000002</v>
      </c>
      <c r="V172" s="134">
        <v>1130.64137018</v>
      </c>
      <c r="W172" s="134"/>
      <c r="X172" s="134"/>
      <c r="Y172" s="134"/>
      <c r="Z172" s="134"/>
      <c r="AA172" s="134"/>
      <c r="AB172" s="134"/>
    </row>
    <row r="173" spans="1:28" hidden="1" outlineLevel="1">
      <c r="A173" s="16">
        <v>45474</v>
      </c>
      <c r="B173" s="134">
        <v>9312.5355078100001</v>
      </c>
      <c r="C173" s="134">
        <v>7842.5382767999999</v>
      </c>
      <c r="D173" s="134">
        <v>7581.2482075400003</v>
      </c>
      <c r="E173" s="134">
        <v>5379.9185047800001</v>
      </c>
      <c r="F173" s="134">
        <v>1586.69923356</v>
      </c>
      <c r="G173" s="134">
        <v>614.63046919999999</v>
      </c>
      <c r="H173" s="134">
        <v>261.29006926</v>
      </c>
      <c r="I173" s="134">
        <v>0.12553099000000001</v>
      </c>
      <c r="J173" s="134">
        <v>6.0175258999999999</v>
      </c>
      <c r="K173" s="134">
        <v>255.14701237</v>
      </c>
      <c r="L173" s="134">
        <v>1090.9444906900001</v>
      </c>
      <c r="M173" s="134">
        <v>961.45519079999997</v>
      </c>
      <c r="N173" s="134">
        <v>0</v>
      </c>
      <c r="O173" s="134">
        <v>8.5479814199999993</v>
      </c>
      <c r="P173" s="134">
        <v>952.90720938000004</v>
      </c>
      <c r="Q173" s="134">
        <v>129.48929989000001</v>
      </c>
      <c r="R173" s="134">
        <v>0</v>
      </c>
      <c r="S173" s="134">
        <v>3.54317912</v>
      </c>
      <c r="T173" s="134">
        <v>125.94612076999999</v>
      </c>
      <c r="U173" s="134">
        <v>379.05274032</v>
      </c>
      <c r="V173" s="134">
        <v>1125.3542037300001</v>
      </c>
      <c r="W173" s="134"/>
      <c r="X173" s="134"/>
      <c r="Y173" s="134"/>
      <c r="Z173" s="134"/>
      <c r="AA173" s="134"/>
      <c r="AB173" s="134"/>
    </row>
    <row r="174" spans="1:28" hidden="1" outlineLevel="1">
      <c r="A174" s="16">
        <v>45505</v>
      </c>
      <c r="B174" s="134">
        <v>9194.1361768900006</v>
      </c>
      <c r="C174" s="134">
        <v>7732.7181588900003</v>
      </c>
      <c r="D174" s="134">
        <v>7470.0765429100002</v>
      </c>
      <c r="E174" s="134">
        <v>5228.9867307499999</v>
      </c>
      <c r="F174" s="134">
        <v>1641.18448442</v>
      </c>
      <c r="G174" s="134">
        <v>599.90532773999996</v>
      </c>
      <c r="H174" s="134">
        <v>262.64161597999998</v>
      </c>
      <c r="I174" s="134">
        <v>9.0072020000000003E-2</v>
      </c>
      <c r="J174" s="134">
        <v>6.0414021199999999</v>
      </c>
      <c r="K174" s="134">
        <v>256.51014184000002</v>
      </c>
      <c r="L174" s="134">
        <v>1079.2490738399999</v>
      </c>
      <c r="M174" s="134">
        <v>949.59323738000001</v>
      </c>
      <c r="N174" s="134">
        <v>0</v>
      </c>
      <c r="O174" s="134">
        <v>7.9520983200000002</v>
      </c>
      <c r="P174" s="134">
        <v>941.64113906</v>
      </c>
      <c r="Q174" s="134">
        <v>129.65583645999999</v>
      </c>
      <c r="R174" s="134">
        <v>0</v>
      </c>
      <c r="S174" s="134">
        <v>3.5583987399999999</v>
      </c>
      <c r="T174" s="134">
        <v>126.09743772</v>
      </c>
      <c r="U174" s="134">
        <v>382.16894416000002</v>
      </c>
      <c r="V174" s="134">
        <v>1121.76477933</v>
      </c>
      <c r="W174" s="134"/>
      <c r="X174" s="134"/>
      <c r="Y174" s="134"/>
      <c r="Z174" s="134"/>
      <c r="AA174" s="134"/>
      <c r="AB174" s="134"/>
    </row>
    <row r="175" spans="1:28" hidden="1" outlineLevel="1">
      <c r="A175" s="16">
        <v>45536</v>
      </c>
      <c r="B175" s="134">
        <v>9157.4867996899993</v>
      </c>
      <c r="C175" s="134">
        <v>7701.4030837700002</v>
      </c>
      <c r="D175" s="134">
        <v>7438.7861544099997</v>
      </c>
      <c r="E175" s="134">
        <v>5211.46361385</v>
      </c>
      <c r="F175" s="134">
        <v>1639.7344301200001</v>
      </c>
      <c r="G175" s="134">
        <v>587.58811044000004</v>
      </c>
      <c r="H175" s="134">
        <v>262.61692935999997</v>
      </c>
      <c r="I175" s="134">
        <v>9.1167880000000007E-2</v>
      </c>
      <c r="J175" s="134">
        <v>6.0379912999999998</v>
      </c>
      <c r="K175" s="134">
        <v>256.48777017999998</v>
      </c>
      <c r="L175" s="134">
        <v>1064.53871637</v>
      </c>
      <c r="M175" s="134">
        <v>936.10551677000001</v>
      </c>
      <c r="N175" s="134">
        <v>0</v>
      </c>
      <c r="O175" s="134">
        <v>7.7059587499999997</v>
      </c>
      <c r="P175" s="134">
        <v>928.39955801999997</v>
      </c>
      <c r="Q175" s="134">
        <v>128.43319959999999</v>
      </c>
      <c r="R175" s="134">
        <v>0</v>
      </c>
      <c r="S175" s="134">
        <v>3.5563513000000002</v>
      </c>
      <c r="T175" s="134">
        <v>124.87684830000001</v>
      </c>
      <c r="U175" s="134">
        <v>391.54499955</v>
      </c>
      <c r="V175" s="134">
        <v>1115.62546286</v>
      </c>
      <c r="W175" s="134"/>
      <c r="X175" s="134"/>
      <c r="Y175" s="134"/>
      <c r="Z175" s="134"/>
      <c r="AA175" s="134"/>
      <c r="AB175" s="134"/>
    </row>
    <row r="176" spans="1:28" hidden="1" outlineLevel="1">
      <c r="A176" s="16">
        <v>45566</v>
      </c>
      <c r="B176" s="134">
        <v>9118.3207388699993</v>
      </c>
      <c r="C176" s="134">
        <v>7692.5375425299999</v>
      </c>
      <c r="D176" s="134">
        <v>7484.4723276000004</v>
      </c>
      <c r="E176" s="134">
        <v>5269.6351826600003</v>
      </c>
      <c r="F176" s="134">
        <v>1645.79021433</v>
      </c>
      <c r="G176" s="134">
        <v>569.04693061</v>
      </c>
      <c r="H176" s="134">
        <v>208.06521493</v>
      </c>
      <c r="I176" s="134">
        <v>8.8191770000000003E-2</v>
      </c>
      <c r="J176" s="134">
        <v>6.0500459199999996</v>
      </c>
      <c r="K176" s="134">
        <v>201.92697724000001</v>
      </c>
      <c r="L176" s="134">
        <v>1014.21242254</v>
      </c>
      <c r="M176" s="134">
        <v>929.37447513999996</v>
      </c>
      <c r="N176" s="134">
        <v>0.16528051999999999</v>
      </c>
      <c r="O176" s="134">
        <v>7.7702946700000002</v>
      </c>
      <c r="P176" s="134">
        <v>921.43889994999995</v>
      </c>
      <c r="Q176" s="134">
        <v>84.837947400000004</v>
      </c>
      <c r="R176" s="134">
        <v>0</v>
      </c>
      <c r="S176" s="134">
        <v>0.22186966999999999</v>
      </c>
      <c r="T176" s="134">
        <v>84.616077730000001</v>
      </c>
      <c r="U176" s="134">
        <v>411.57077379999998</v>
      </c>
      <c r="V176" s="134">
        <v>1019.85658744</v>
      </c>
      <c r="W176" s="134"/>
      <c r="X176" s="134"/>
      <c r="Y176" s="134"/>
      <c r="Z176" s="134"/>
      <c r="AA176" s="134"/>
      <c r="AB176" s="134"/>
    </row>
    <row r="177" spans="1:28">
      <c r="A177" s="16">
        <v>45597</v>
      </c>
      <c r="B177" s="134">
        <v>9146.8919521099997</v>
      </c>
      <c r="C177" s="134">
        <v>7709.6781295199999</v>
      </c>
      <c r="D177" s="134">
        <v>7500.7377205700004</v>
      </c>
      <c r="E177" s="134">
        <v>5288.4172153500003</v>
      </c>
      <c r="F177" s="134">
        <v>1662.7810637299999</v>
      </c>
      <c r="G177" s="134">
        <v>549.53944148999994</v>
      </c>
      <c r="H177" s="134">
        <v>208.94040895000001</v>
      </c>
      <c r="I177" s="134">
        <v>0.18409243</v>
      </c>
      <c r="J177" s="134">
        <v>6.0981881500000004</v>
      </c>
      <c r="K177" s="134">
        <v>202.65812836999999</v>
      </c>
      <c r="L177" s="134">
        <v>1005.83384131</v>
      </c>
      <c r="M177" s="134">
        <v>921.86173524000003</v>
      </c>
      <c r="N177" s="134">
        <v>0.14303703000000001</v>
      </c>
      <c r="O177" s="134">
        <v>7.4930500599999998</v>
      </c>
      <c r="P177" s="134">
        <v>914.22564814999998</v>
      </c>
      <c r="Q177" s="134">
        <v>83.972106069999995</v>
      </c>
      <c r="R177" s="134">
        <v>0</v>
      </c>
      <c r="S177" s="134">
        <v>0.22357136</v>
      </c>
      <c r="T177" s="134">
        <v>83.748534710000001</v>
      </c>
      <c r="U177" s="134">
        <v>431.37998127999998</v>
      </c>
      <c r="V177" s="134">
        <v>1018.03478464</v>
      </c>
      <c r="W177" s="134"/>
      <c r="X177" s="134"/>
      <c r="Y177" s="134"/>
      <c r="Z177" s="134"/>
      <c r="AA177" s="134"/>
      <c r="AB177" s="134"/>
    </row>
    <row r="178" spans="1:28">
      <c r="A178" s="16">
        <v>45627</v>
      </c>
      <c r="B178" s="134">
        <v>9050.7152061600009</v>
      </c>
      <c r="C178" s="134">
        <v>7624.3164620999996</v>
      </c>
      <c r="D178" s="134">
        <v>7413.68925786</v>
      </c>
      <c r="E178" s="134">
        <v>5241.6068407700004</v>
      </c>
      <c r="F178" s="134">
        <v>1652.0363685100001</v>
      </c>
      <c r="G178" s="134">
        <v>520.04604858000005</v>
      </c>
      <c r="H178" s="134">
        <v>210.62720424</v>
      </c>
      <c r="I178" s="134">
        <v>7.3934150000000004E-2</v>
      </c>
      <c r="J178" s="134">
        <v>6.1626522499999998</v>
      </c>
      <c r="K178" s="134">
        <v>204.39061784</v>
      </c>
      <c r="L178" s="134">
        <v>992.91198554000005</v>
      </c>
      <c r="M178" s="134">
        <v>917.33757456000001</v>
      </c>
      <c r="N178" s="134">
        <v>0.23674725999999999</v>
      </c>
      <c r="O178" s="134">
        <v>7.2984040800000001</v>
      </c>
      <c r="P178" s="134">
        <v>909.80242322000004</v>
      </c>
      <c r="Q178" s="134">
        <v>75.574410979999996</v>
      </c>
      <c r="R178" s="134">
        <v>0</v>
      </c>
      <c r="S178" s="134">
        <v>0.21803527</v>
      </c>
      <c r="T178" s="134">
        <v>75.356375709999995</v>
      </c>
      <c r="U178" s="134">
        <v>433.48675852000002</v>
      </c>
      <c r="V178" s="134">
        <v>1017.58296823</v>
      </c>
      <c r="W178" s="134"/>
      <c r="X178" s="134"/>
      <c r="Y178" s="134"/>
      <c r="Z178" s="134"/>
      <c r="AA178" s="134"/>
      <c r="AB178" s="134"/>
    </row>
    <row r="179" spans="1:28">
      <c r="A179" s="16">
        <v>45658</v>
      </c>
      <c r="B179" s="134">
        <v>9154.5272472699999</v>
      </c>
      <c r="C179" s="134">
        <v>7733.3561124999997</v>
      </c>
      <c r="D179" s="134">
        <v>7529.0230296999998</v>
      </c>
      <c r="E179" s="134">
        <v>5462.6890735699999</v>
      </c>
      <c r="F179" s="134">
        <v>1555.1308379899999</v>
      </c>
      <c r="G179" s="134">
        <v>511.20311814000002</v>
      </c>
      <c r="H179" s="134">
        <v>204.3330828</v>
      </c>
      <c r="I179" s="134">
        <v>0.10407846</v>
      </c>
      <c r="J179" s="134">
        <v>6.1311115000000003</v>
      </c>
      <c r="K179" s="134">
        <v>198.09789283999999</v>
      </c>
      <c r="L179" s="134">
        <v>987.39292662000003</v>
      </c>
      <c r="M179" s="134">
        <v>912.88941046000002</v>
      </c>
      <c r="N179" s="134">
        <v>0.29016628</v>
      </c>
      <c r="O179" s="134">
        <v>7.1226642199999999</v>
      </c>
      <c r="P179" s="134">
        <v>905.47657995999998</v>
      </c>
      <c r="Q179" s="134">
        <v>74.503516160000004</v>
      </c>
      <c r="R179" s="134">
        <v>0</v>
      </c>
      <c r="S179" s="134">
        <v>0.21692122</v>
      </c>
      <c r="T179" s="134">
        <v>74.286594940000001</v>
      </c>
      <c r="U179" s="134">
        <v>433.77820815000001</v>
      </c>
      <c r="V179" s="134">
        <v>1009.58236785</v>
      </c>
      <c r="W179" s="134"/>
      <c r="X179" s="134"/>
      <c r="Y179" s="134"/>
      <c r="Z179" s="134"/>
      <c r="AA179" s="134"/>
      <c r="AB179" s="134"/>
    </row>
    <row r="180" spans="1:28">
      <c r="A180" s="16">
        <v>45689</v>
      </c>
      <c r="B180" s="134">
        <v>9167.2528224800008</v>
      </c>
      <c r="C180" s="134">
        <v>7742.2952056100003</v>
      </c>
      <c r="D180" s="134">
        <v>7539.6235981399996</v>
      </c>
      <c r="E180" s="134">
        <v>5490.0663343899996</v>
      </c>
      <c r="F180" s="134">
        <v>1553.43485549</v>
      </c>
      <c r="G180" s="134">
        <v>496.12240825999999</v>
      </c>
      <c r="H180" s="134">
        <v>202.67160747</v>
      </c>
      <c r="I180" s="134">
        <v>0.13090639000000001</v>
      </c>
      <c r="J180" s="134">
        <v>6.0857222599999998</v>
      </c>
      <c r="K180" s="134">
        <v>196.45497882000001</v>
      </c>
      <c r="L180" s="134">
        <v>968.88827426</v>
      </c>
      <c r="M180" s="134">
        <v>896.39061827</v>
      </c>
      <c r="N180" s="134">
        <v>0.27458359999999998</v>
      </c>
      <c r="O180" s="134">
        <v>6.5338542999999998</v>
      </c>
      <c r="P180" s="134">
        <v>889.58218036999995</v>
      </c>
      <c r="Q180" s="134">
        <v>72.497655989999998</v>
      </c>
      <c r="R180" s="134">
        <v>0</v>
      </c>
      <c r="S180" s="134">
        <v>0.21531236000000001</v>
      </c>
      <c r="T180" s="134">
        <v>72.28234363</v>
      </c>
      <c r="U180" s="134">
        <v>456.06934260999998</v>
      </c>
      <c r="V180" s="134">
        <v>994.95611694000002</v>
      </c>
      <c r="W180" s="134"/>
      <c r="X180" s="134"/>
      <c r="Y180" s="134"/>
      <c r="Z180" s="134"/>
      <c r="AA180" s="134"/>
      <c r="AB180" s="134"/>
    </row>
    <row r="181" spans="1:28">
      <c r="A181" s="16">
        <v>45717</v>
      </c>
      <c r="B181" s="134">
        <v>9053.2727956800009</v>
      </c>
      <c r="C181" s="134">
        <v>7646.3454482899997</v>
      </c>
      <c r="D181" s="134">
        <v>7630.0157205300002</v>
      </c>
      <c r="E181" s="134">
        <v>5490.8157250900003</v>
      </c>
      <c r="F181" s="134">
        <v>1656.05312192</v>
      </c>
      <c r="G181" s="134">
        <v>483.14687351999999</v>
      </c>
      <c r="H181" s="134">
        <v>16.329727760000001</v>
      </c>
      <c r="I181" s="134">
        <v>0.11263332</v>
      </c>
      <c r="J181" s="134">
        <v>6.08092744</v>
      </c>
      <c r="K181" s="134">
        <v>10.136167</v>
      </c>
      <c r="L181" s="134">
        <v>938.33131672000002</v>
      </c>
      <c r="M181" s="134">
        <v>885.12105367000004</v>
      </c>
      <c r="N181" s="134">
        <v>0.25883036999999998</v>
      </c>
      <c r="O181" s="134">
        <v>5.3344439399999999</v>
      </c>
      <c r="P181" s="134">
        <v>879.52777935999995</v>
      </c>
      <c r="Q181" s="134">
        <v>53.210263050000002</v>
      </c>
      <c r="R181" s="134">
        <v>0</v>
      </c>
      <c r="S181" s="134">
        <v>0.21512928000000001</v>
      </c>
      <c r="T181" s="134">
        <v>52.995133770000002</v>
      </c>
      <c r="U181" s="134">
        <v>468.59603067</v>
      </c>
      <c r="V181" s="134">
        <v>928.71887874000004</v>
      </c>
      <c r="W181" s="134"/>
      <c r="X181" s="134"/>
      <c r="Y181" s="134"/>
      <c r="Z181" s="134"/>
      <c r="AA181" s="134"/>
      <c r="AB181" s="134"/>
    </row>
    <row r="182" spans="1:28">
      <c r="A182" s="16">
        <v>45748</v>
      </c>
      <c r="B182" s="134">
        <v>9171.3638613900002</v>
      </c>
      <c r="C182" s="134">
        <v>7749.44492799</v>
      </c>
      <c r="D182" s="134">
        <v>7733.1110053900002</v>
      </c>
      <c r="E182" s="134">
        <v>5852.2636876099996</v>
      </c>
      <c r="F182" s="134">
        <v>1410.8439697700001</v>
      </c>
      <c r="G182" s="134">
        <v>470.00334801000002</v>
      </c>
      <c r="H182" s="134">
        <v>16.333922600000001</v>
      </c>
      <c r="I182" s="134">
        <v>0.11033324999999999</v>
      </c>
      <c r="J182" s="134">
        <v>6.0634281300000001</v>
      </c>
      <c r="K182" s="134">
        <v>10.160161220000001</v>
      </c>
      <c r="L182" s="134">
        <v>927.40950045</v>
      </c>
      <c r="M182" s="134">
        <v>874.98382900000001</v>
      </c>
      <c r="N182" s="134">
        <v>0.29187063000000002</v>
      </c>
      <c r="O182" s="134">
        <v>4.9898550400000001</v>
      </c>
      <c r="P182" s="134">
        <v>869.70210333</v>
      </c>
      <c r="Q182" s="134">
        <v>52.425671450000003</v>
      </c>
      <c r="R182" s="134">
        <v>0</v>
      </c>
      <c r="S182" s="134">
        <v>0.21557531999999999</v>
      </c>
      <c r="T182" s="134">
        <v>52.210096129999997</v>
      </c>
      <c r="U182" s="134">
        <v>494.50943295000002</v>
      </c>
      <c r="V182" s="134">
        <v>897.54380882999999</v>
      </c>
      <c r="W182" s="134"/>
      <c r="X182" s="134"/>
      <c r="Y182" s="134"/>
      <c r="Z182" s="134"/>
      <c r="AA182" s="134"/>
      <c r="AB182" s="134"/>
    </row>
    <row r="183" spans="1:28">
      <c r="A183" s="16">
        <v>45778</v>
      </c>
      <c r="B183" s="134">
        <v>9372.0768807000004</v>
      </c>
      <c r="C183" s="134">
        <v>7917.2533162999998</v>
      </c>
      <c r="D183" s="134">
        <v>7902.0464218799998</v>
      </c>
      <c r="E183" s="134">
        <v>6006.92663206</v>
      </c>
      <c r="F183" s="134">
        <v>1433.20551189</v>
      </c>
      <c r="G183" s="134">
        <v>461.91427793000003</v>
      </c>
      <c r="H183" s="134">
        <v>15.206894419999999</v>
      </c>
      <c r="I183" s="134">
        <v>0.11147775</v>
      </c>
      <c r="J183" s="134">
        <v>6.0580334899999997</v>
      </c>
      <c r="K183" s="134">
        <v>9.0373831800000008</v>
      </c>
      <c r="L183" s="134">
        <v>926.51661888000001</v>
      </c>
      <c r="M183" s="134">
        <v>876.11210319999998</v>
      </c>
      <c r="N183" s="134">
        <v>0.35878299000000002</v>
      </c>
      <c r="O183" s="134">
        <v>5.4865424300000001</v>
      </c>
      <c r="P183" s="134">
        <v>870.26677777999998</v>
      </c>
      <c r="Q183" s="134">
        <v>50.404515680000003</v>
      </c>
      <c r="R183" s="134">
        <v>0</v>
      </c>
      <c r="S183" s="134">
        <v>0</v>
      </c>
      <c r="T183" s="134">
        <v>50.404515680000003</v>
      </c>
      <c r="U183" s="134">
        <v>528.30694552</v>
      </c>
      <c r="V183" s="134">
        <v>930.50448532999997</v>
      </c>
      <c r="W183" s="134"/>
      <c r="X183" s="134"/>
      <c r="Y183" s="134"/>
      <c r="Z183" s="134"/>
      <c r="AA183" s="134"/>
      <c r="AB183" s="134"/>
    </row>
    <row r="184" spans="1:28">
      <c r="A184" s="16">
        <v>45809</v>
      </c>
      <c r="B184" s="134">
        <v>9457.4908461499999</v>
      </c>
      <c r="C184" s="134">
        <v>7976.5084456900004</v>
      </c>
      <c r="D184" s="134">
        <v>7961.2773900499997</v>
      </c>
      <c r="E184" s="134">
        <v>6048.6779385399996</v>
      </c>
      <c r="F184" s="134">
        <v>1451.29515414</v>
      </c>
      <c r="G184" s="134">
        <v>461.30429736999997</v>
      </c>
      <c r="H184" s="134">
        <v>15.231055639999999</v>
      </c>
      <c r="I184" s="134">
        <v>0.10620536999999999</v>
      </c>
      <c r="J184" s="134">
        <v>6.0749461</v>
      </c>
      <c r="K184" s="134">
        <v>9.0499041699999996</v>
      </c>
      <c r="L184" s="134">
        <v>924.41868848000001</v>
      </c>
      <c r="M184" s="134">
        <v>874.30816356000003</v>
      </c>
      <c r="N184" s="134">
        <v>0.55405000999999998</v>
      </c>
      <c r="O184" s="134">
        <v>4.7424600899999998</v>
      </c>
      <c r="P184" s="134">
        <v>869.01165346000005</v>
      </c>
      <c r="Q184" s="134">
        <v>50.110524920000003</v>
      </c>
      <c r="R184" s="134">
        <v>0</v>
      </c>
      <c r="S184" s="134">
        <v>0</v>
      </c>
      <c r="T184" s="134">
        <v>50.110524920000003</v>
      </c>
      <c r="U184" s="134">
        <v>556.56371197999999</v>
      </c>
      <c r="V184" s="134">
        <v>951.59973018000005</v>
      </c>
      <c r="W184" s="134"/>
      <c r="X184" s="134"/>
      <c r="Y184" s="134"/>
      <c r="Z184" s="134"/>
      <c r="AA184" s="134"/>
      <c r="AB184" s="134"/>
    </row>
    <row r="185" spans="1:28">
      <c r="A185" s="16">
        <v>45839</v>
      </c>
      <c r="B185" s="134">
        <v>9634.2198017800001</v>
      </c>
      <c r="C185" s="134">
        <v>8143.0037894099996</v>
      </c>
      <c r="D185" s="134">
        <v>8128.6061568499999</v>
      </c>
      <c r="E185" s="134">
        <v>6202.0631064600002</v>
      </c>
      <c r="F185" s="134">
        <v>1472.3296989099999</v>
      </c>
      <c r="G185" s="134">
        <v>454.21335147999997</v>
      </c>
      <c r="H185" s="134">
        <v>14.39763256</v>
      </c>
      <c r="I185" s="134">
        <v>8.9253280000000004E-2</v>
      </c>
      <c r="J185" s="134">
        <v>6.0712857400000004</v>
      </c>
      <c r="K185" s="134">
        <v>8.23709354</v>
      </c>
      <c r="L185" s="134">
        <v>919.16985921000003</v>
      </c>
      <c r="M185" s="134">
        <v>869.56953463000002</v>
      </c>
      <c r="N185" s="134">
        <v>0.35342058999999998</v>
      </c>
      <c r="O185" s="134">
        <v>4.4690691899999999</v>
      </c>
      <c r="P185" s="134">
        <v>864.74704484999995</v>
      </c>
      <c r="Q185" s="134">
        <v>49.600324579999999</v>
      </c>
      <c r="R185" s="134">
        <v>0</v>
      </c>
      <c r="S185" s="134">
        <v>0</v>
      </c>
      <c r="T185" s="134">
        <v>49.600324579999999</v>
      </c>
      <c r="U185" s="134">
        <v>572.04615316000002</v>
      </c>
      <c r="V185" s="134">
        <v>946.35571259999995</v>
      </c>
      <c r="W185" s="134"/>
      <c r="X185" s="134"/>
      <c r="Y185" s="134"/>
      <c r="Z185" s="134"/>
      <c r="AA185" s="134"/>
      <c r="AB185" s="134"/>
    </row>
    <row r="186" spans="1:28">
      <c r="A186" s="16">
        <v>45870</v>
      </c>
      <c r="B186" s="134">
        <v>9859.4795831400006</v>
      </c>
      <c r="C186" s="134">
        <v>8347.93644331</v>
      </c>
      <c r="D186" s="134">
        <v>8333.7200748899995</v>
      </c>
      <c r="E186" s="134">
        <v>6383.9585189899999</v>
      </c>
      <c r="F186" s="134">
        <v>1502.1984929099999</v>
      </c>
      <c r="G186" s="134">
        <v>447.56306298999999</v>
      </c>
      <c r="H186" s="134">
        <v>14.21636842</v>
      </c>
      <c r="I186" s="134">
        <v>8.2895979999999994E-2</v>
      </c>
      <c r="J186" s="134">
        <v>5.9979126000000003</v>
      </c>
      <c r="K186" s="134">
        <v>8.1355598400000009</v>
      </c>
      <c r="L186" s="134">
        <v>927.49792930000001</v>
      </c>
      <c r="M186" s="134">
        <v>878.95209355999998</v>
      </c>
      <c r="N186" s="134">
        <v>0.35965587999999998</v>
      </c>
      <c r="O186" s="134">
        <v>4.0423467500000001</v>
      </c>
      <c r="P186" s="134">
        <v>874.55009093000001</v>
      </c>
      <c r="Q186" s="134">
        <v>48.545835740000001</v>
      </c>
      <c r="R186" s="134">
        <v>0</v>
      </c>
      <c r="S186" s="134">
        <v>0</v>
      </c>
      <c r="T186" s="134">
        <v>48.545835740000001</v>
      </c>
      <c r="U186" s="134">
        <v>584.04521052999996</v>
      </c>
      <c r="V186" s="134">
        <v>958.34570364000001</v>
      </c>
      <c r="W186" s="134"/>
      <c r="X186" s="134"/>
      <c r="Y186" s="134"/>
      <c r="Z186" s="134"/>
      <c r="AA186" s="134"/>
      <c r="AB186" s="134"/>
    </row>
    <row r="187" spans="1:28">
      <c r="A187" s="16">
        <v>45901</v>
      </c>
      <c r="B187" s="134">
        <v>9779.14163577</v>
      </c>
      <c r="C187" s="134">
        <v>8255.9672580599999</v>
      </c>
      <c r="D187" s="134">
        <v>8243.0805067199999</v>
      </c>
      <c r="E187" s="134">
        <v>6298.5094161999996</v>
      </c>
      <c r="F187" s="134">
        <v>1504.01769795</v>
      </c>
      <c r="G187" s="134">
        <v>440.55339257000003</v>
      </c>
      <c r="H187" s="134">
        <v>12.88675134</v>
      </c>
      <c r="I187" s="134">
        <v>9.4699640000000002E-2</v>
      </c>
      <c r="J187" s="134">
        <v>4.7618552799999998</v>
      </c>
      <c r="K187" s="134">
        <v>8.0301964199999993</v>
      </c>
      <c r="L187" s="134">
        <v>928.94186814</v>
      </c>
      <c r="M187" s="134">
        <v>881.82197623000002</v>
      </c>
      <c r="N187" s="134">
        <v>0.62317909000000005</v>
      </c>
      <c r="O187" s="134">
        <v>3.8001423499999998</v>
      </c>
      <c r="P187" s="134">
        <v>877.39865479000002</v>
      </c>
      <c r="Q187" s="134">
        <v>47.11989191</v>
      </c>
      <c r="R187" s="134">
        <v>0</v>
      </c>
      <c r="S187" s="134">
        <v>0</v>
      </c>
      <c r="T187" s="134">
        <v>47.11989191</v>
      </c>
      <c r="U187" s="134">
        <v>594.23250957000005</v>
      </c>
      <c r="V187" s="134">
        <v>957.98241431999998</v>
      </c>
      <c r="W187" s="134"/>
      <c r="X187" s="134"/>
      <c r="Y187" s="134"/>
      <c r="Z187" s="134"/>
      <c r="AA187" s="134"/>
      <c r="AB187" s="134"/>
    </row>
    <row r="188" spans="1:28">
      <c r="A188" s="16">
        <v>45931</v>
      </c>
      <c r="B188" s="134">
        <v>9844.3023785299993</v>
      </c>
      <c r="C188" s="134">
        <v>8293.0669668299997</v>
      </c>
      <c r="D188" s="134">
        <v>8280.0023653099997</v>
      </c>
      <c r="E188" s="134">
        <v>6324.0634114300001</v>
      </c>
      <c r="F188" s="134">
        <v>1538.9762252600001</v>
      </c>
      <c r="G188" s="134">
        <v>416.96272862000001</v>
      </c>
      <c r="H188" s="134">
        <v>13.06460152</v>
      </c>
      <c r="I188" s="134">
        <v>0.1159292</v>
      </c>
      <c r="J188" s="134">
        <v>4.8368539300000002</v>
      </c>
      <c r="K188" s="134">
        <v>8.1118183899999998</v>
      </c>
      <c r="L188" s="134">
        <v>940.23156039000003</v>
      </c>
      <c r="M188" s="134">
        <v>894.24174827000002</v>
      </c>
      <c r="N188" s="134">
        <v>0.50606766999999997</v>
      </c>
      <c r="O188" s="134">
        <v>3.5141444100000001</v>
      </c>
      <c r="P188" s="134">
        <v>890.22153619000005</v>
      </c>
      <c r="Q188" s="134">
        <v>45.989812120000003</v>
      </c>
      <c r="R188" s="134">
        <v>0</v>
      </c>
      <c r="S188" s="134">
        <v>0</v>
      </c>
      <c r="T188" s="134">
        <v>45.989812120000003</v>
      </c>
      <c r="U188" s="134">
        <v>611.00385130999996</v>
      </c>
      <c r="V188" s="134">
        <v>966.97470532</v>
      </c>
      <c r="W188" s="134"/>
      <c r="X188" s="134"/>
      <c r="Y188" s="134"/>
      <c r="Z188" s="134"/>
      <c r="AA188" s="134"/>
      <c r="AB188" s="134"/>
    </row>
    <row r="189" spans="1:28">
      <c r="A189" s="16">
        <v>45962</v>
      </c>
      <c r="B189" s="134">
        <v>10011.84108516</v>
      </c>
      <c r="C189" s="134">
        <v>8431.3876039000006</v>
      </c>
      <c r="D189" s="134">
        <v>8418.2862666000001</v>
      </c>
      <c r="E189" s="134">
        <v>6430.2963082799997</v>
      </c>
      <c r="F189" s="134">
        <v>1577.93886744</v>
      </c>
      <c r="G189" s="134">
        <v>410.05109088</v>
      </c>
      <c r="H189" s="134">
        <v>13.101337300000001</v>
      </c>
      <c r="I189" s="134">
        <v>9.6005339999999995E-2</v>
      </c>
      <c r="J189" s="134">
        <v>4.8625652600000002</v>
      </c>
      <c r="K189" s="134">
        <v>8.1427666999999992</v>
      </c>
      <c r="L189" s="134">
        <v>946.79750394999996</v>
      </c>
      <c r="M189" s="134">
        <v>900.9451861</v>
      </c>
      <c r="N189" s="134">
        <v>0.46875198000000001</v>
      </c>
      <c r="O189" s="134">
        <v>3.3797861199999999</v>
      </c>
      <c r="P189" s="134">
        <v>897.09664799999996</v>
      </c>
      <c r="Q189" s="134">
        <v>45.852317849999999</v>
      </c>
      <c r="R189" s="134">
        <v>0</v>
      </c>
      <c r="S189" s="134">
        <v>0</v>
      </c>
      <c r="T189" s="134">
        <v>45.852317849999999</v>
      </c>
      <c r="U189" s="134">
        <v>633.65597731000003</v>
      </c>
      <c r="V189" s="134">
        <v>944.82258516000002</v>
      </c>
      <c r="W189" s="134"/>
      <c r="X189" s="134"/>
      <c r="Y189" s="134"/>
      <c r="Z189" s="134"/>
      <c r="AA189" s="134"/>
      <c r="AB189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230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 hidden="1" outlineLevel="1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 hidden="1" outlineLevel="1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 hidden="1" outlineLevel="1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 hidden="1" outlineLevel="1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 hidden="1" outlineLevel="1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 hidden="1" outlineLevel="1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 hidden="1" outlineLevel="1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 hidden="1" outlineLevel="1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 hidden="1" outlineLevel="1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 hidden="1" outlineLevel="1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 hidden="1" outlineLevel="1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 hidden="1" outlineLevel="1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 hidden="1" outlineLevel="1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  <row r="169" spans="1:52" ht="13.8" hidden="1" outlineLevel="1">
      <c r="A169" s="16">
        <v>45352</v>
      </c>
      <c r="B169" s="135">
        <v>111977.13478445999</v>
      </c>
      <c r="C169" s="48">
        <v>2530.4090457900002</v>
      </c>
      <c r="D169" s="135">
        <v>120.04713497</v>
      </c>
      <c r="E169" s="135">
        <v>2410.36191082</v>
      </c>
      <c r="F169" s="135">
        <v>1494.1128224400002</v>
      </c>
      <c r="G169" s="135">
        <v>1220.49470116</v>
      </c>
      <c r="H169" s="135">
        <v>273.61812127999997</v>
      </c>
      <c r="I169" s="135">
        <v>35846.898409610003</v>
      </c>
      <c r="J169" s="135">
        <v>5422.0556417099997</v>
      </c>
      <c r="K169" s="135">
        <v>30424.842767900001</v>
      </c>
      <c r="L169" s="135">
        <v>72105.714506620003</v>
      </c>
      <c r="M169" s="135">
        <v>70767.637494180002</v>
      </c>
      <c r="N169" s="135">
        <v>1338.0770124399999</v>
      </c>
      <c r="O169" s="135">
        <v>10.803326200000001</v>
      </c>
      <c r="P169" s="135">
        <v>276.83878084999998</v>
      </c>
      <c r="Q169" s="48"/>
      <c r="R169" s="48"/>
      <c r="S169" s="48"/>
      <c r="T169" s="48"/>
      <c r="U169" s="48"/>
      <c r="V169" s="48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</row>
    <row r="170" spans="1:52" ht="13.8" hidden="1" outlineLevel="1">
      <c r="A170" s="16">
        <v>45383</v>
      </c>
      <c r="B170" s="135">
        <v>111900.35142825999</v>
      </c>
      <c r="C170" s="48">
        <v>1654.1416497100001</v>
      </c>
      <c r="D170" s="135">
        <v>120.33868545</v>
      </c>
      <c r="E170" s="135">
        <v>1533.80296426</v>
      </c>
      <c r="F170" s="135">
        <v>1444.1654665299998</v>
      </c>
      <c r="G170" s="135">
        <v>1254.4232593299998</v>
      </c>
      <c r="H170" s="135">
        <v>189.7422072</v>
      </c>
      <c r="I170" s="135">
        <v>35755.068061789992</v>
      </c>
      <c r="J170" s="135">
        <v>5369.8751897299999</v>
      </c>
      <c r="K170" s="135">
        <v>30385.192872059997</v>
      </c>
      <c r="L170" s="135">
        <v>73046.97625023</v>
      </c>
      <c r="M170" s="135">
        <v>71598.159562100001</v>
      </c>
      <c r="N170" s="135">
        <v>1448.8166881300001</v>
      </c>
      <c r="O170" s="135">
        <v>19.486876649999999</v>
      </c>
      <c r="P170" s="135">
        <v>253.67395748000001</v>
      </c>
      <c r="Q170" s="48"/>
      <c r="R170" s="48"/>
      <c r="S170" s="48"/>
      <c r="T170" s="48"/>
      <c r="U170" s="48"/>
      <c r="V170" s="48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</row>
    <row r="171" spans="1:52" ht="13.8" hidden="1" outlineLevel="1">
      <c r="A171" s="16">
        <v>45413</v>
      </c>
      <c r="B171" s="135">
        <v>113341.20188930001</v>
      </c>
      <c r="C171" s="48">
        <v>1731.7225071099999</v>
      </c>
      <c r="D171" s="135">
        <v>96.083486620000002</v>
      </c>
      <c r="E171" s="135">
        <v>1635.6390204900001</v>
      </c>
      <c r="F171" s="135">
        <v>1475.5901336299999</v>
      </c>
      <c r="G171" s="135">
        <v>1284.80613726</v>
      </c>
      <c r="H171" s="135">
        <v>190.78399637000001</v>
      </c>
      <c r="I171" s="135">
        <v>35920.014087700001</v>
      </c>
      <c r="J171" s="135">
        <v>5257.6341934900001</v>
      </c>
      <c r="K171" s="135">
        <v>30662.379894209997</v>
      </c>
      <c r="L171" s="135">
        <v>74213.875160859985</v>
      </c>
      <c r="M171" s="135">
        <v>72654.569627179997</v>
      </c>
      <c r="N171" s="135">
        <v>1559.3055336799998</v>
      </c>
      <c r="O171" s="135">
        <v>24.992767409999999</v>
      </c>
      <c r="P171" s="135">
        <v>248.65647625</v>
      </c>
      <c r="Q171" s="48"/>
      <c r="R171" s="48"/>
      <c r="S171" s="48"/>
      <c r="T171" s="48"/>
      <c r="U171" s="48"/>
      <c r="V171" s="48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</row>
    <row r="172" spans="1:52" ht="13.8" hidden="1" outlineLevel="1">
      <c r="A172" s="16">
        <v>45444</v>
      </c>
      <c r="B172" s="135">
        <v>116835.22445768</v>
      </c>
      <c r="C172" s="48">
        <v>2723.3911753399998</v>
      </c>
      <c r="D172" s="135">
        <v>150.19186676999999</v>
      </c>
      <c r="E172" s="135">
        <v>2573.1993085700001</v>
      </c>
      <c r="F172" s="135">
        <v>1395.2144476799999</v>
      </c>
      <c r="G172" s="135">
        <v>1210.8969076199999</v>
      </c>
      <c r="H172" s="135">
        <v>184.31754006</v>
      </c>
      <c r="I172" s="135">
        <v>36835.661883059991</v>
      </c>
      <c r="J172" s="135">
        <v>5231.8954620999993</v>
      </c>
      <c r="K172" s="135">
        <v>31603.766420960004</v>
      </c>
      <c r="L172" s="135">
        <v>75880.956951600005</v>
      </c>
      <c r="M172" s="135">
        <v>74370.733221330011</v>
      </c>
      <c r="N172" s="135">
        <v>1510.2237302699998</v>
      </c>
      <c r="O172" s="135">
        <v>9.842976479999999</v>
      </c>
      <c r="P172" s="135">
        <v>247.91129210999998</v>
      </c>
      <c r="Q172" s="48"/>
      <c r="R172" s="48"/>
      <c r="S172" s="48"/>
      <c r="T172" s="48"/>
      <c r="U172" s="48"/>
      <c r="V172" s="48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</row>
    <row r="173" spans="1:52" ht="13.8" hidden="1" outlineLevel="1">
      <c r="A173" s="16">
        <v>45474</v>
      </c>
      <c r="B173" s="135">
        <v>116229.3709986</v>
      </c>
      <c r="C173" s="48">
        <v>688.28005380000013</v>
      </c>
      <c r="D173" s="135">
        <v>136.65083192000003</v>
      </c>
      <c r="E173" s="135">
        <v>551.62922188000005</v>
      </c>
      <c r="F173" s="135">
        <v>1436.3103336700001</v>
      </c>
      <c r="G173" s="135">
        <v>1237.2445674000001</v>
      </c>
      <c r="H173" s="135">
        <v>199.06576627000001</v>
      </c>
      <c r="I173" s="135">
        <v>39347.380850099995</v>
      </c>
      <c r="J173" s="135">
        <v>6570.06220975</v>
      </c>
      <c r="K173" s="135">
        <v>32777.31864035</v>
      </c>
      <c r="L173" s="135">
        <v>74757.399761029999</v>
      </c>
      <c r="M173" s="135">
        <v>73168.623124239995</v>
      </c>
      <c r="N173" s="135">
        <v>1588.7766367899999</v>
      </c>
      <c r="O173" s="135">
        <v>25.588181599999999</v>
      </c>
      <c r="P173" s="135">
        <v>251.93190012000002</v>
      </c>
      <c r="Q173" s="48"/>
      <c r="R173" s="48"/>
      <c r="S173" s="48"/>
      <c r="T173" s="48"/>
      <c r="U173" s="48"/>
      <c r="V173" s="48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</row>
    <row r="174" spans="1:52" ht="13.8" hidden="1" outlineLevel="1">
      <c r="A174" s="16">
        <v>45505</v>
      </c>
      <c r="B174" s="135">
        <v>114041.36054378</v>
      </c>
      <c r="C174" s="48">
        <v>560.94624991000012</v>
      </c>
      <c r="D174" s="135">
        <v>148.43119937</v>
      </c>
      <c r="E174" s="135">
        <v>412.51505054</v>
      </c>
      <c r="F174" s="135">
        <v>1443.2043657300001</v>
      </c>
      <c r="G174" s="135">
        <v>1242.0841936000002</v>
      </c>
      <c r="H174" s="135">
        <v>201.12017212999999</v>
      </c>
      <c r="I174" s="135">
        <v>37287.169647900002</v>
      </c>
      <c r="J174" s="135">
        <v>5725.5795833599996</v>
      </c>
      <c r="K174" s="135">
        <v>31561.590064540003</v>
      </c>
      <c r="L174" s="135">
        <v>74750.040280240006</v>
      </c>
      <c r="M174" s="135">
        <v>73039.423315389999</v>
      </c>
      <c r="N174" s="135">
        <v>1710.6169648500004</v>
      </c>
      <c r="O174" s="135">
        <v>35.18416775</v>
      </c>
      <c r="P174" s="135">
        <v>249.66835601999998</v>
      </c>
      <c r="Q174" s="48"/>
      <c r="R174" s="48"/>
      <c r="S174" s="48"/>
      <c r="T174" s="48"/>
      <c r="U174" s="48"/>
      <c r="V174" s="48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</row>
    <row r="175" spans="1:52" ht="13.8" hidden="1" outlineLevel="1">
      <c r="A175" s="16">
        <v>45536</v>
      </c>
      <c r="B175" s="135">
        <v>114308.70712637001</v>
      </c>
      <c r="C175" s="48">
        <v>554.99762454999995</v>
      </c>
      <c r="D175" s="135">
        <v>180.77157686999999</v>
      </c>
      <c r="E175" s="135">
        <v>374.22604767999997</v>
      </c>
      <c r="F175" s="135">
        <v>1479.7896708600001</v>
      </c>
      <c r="G175" s="135">
        <v>1280.4920484500001</v>
      </c>
      <c r="H175" s="135">
        <v>199.29762241</v>
      </c>
      <c r="I175" s="135">
        <v>36314.58088473</v>
      </c>
      <c r="J175" s="135">
        <v>5545.9098751400006</v>
      </c>
      <c r="K175" s="135">
        <v>30768.671009590002</v>
      </c>
      <c r="L175" s="135">
        <v>75959.338946230011</v>
      </c>
      <c r="M175" s="135">
        <v>74471.779817560004</v>
      </c>
      <c r="N175" s="135">
        <v>1487.5591286700001</v>
      </c>
      <c r="O175" s="135">
        <v>15.26174979</v>
      </c>
      <c r="P175" s="135">
        <v>249.49291485999998</v>
      </c>
      <c r="Q175" s="48"/>
      <c r="R175" s="48"/>
      <c r="S175" s="48"/>
      <c r="T175" s="48"/>
      <c r="U175" s="48"/>
      <c r="V175" s="48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</row>
    <row r="176" spans="1:52" ht="13.8" hidden="1" outlineLevel="1">
      <c r="A176" s="16">
        <v>45566</v>
      </c>
      <c r="B176" s="135">
        <v>115559.70033823</v>
      </c>
      <c r="C176" s="48">
        <v>479.19494128999997</v>
      </c>
      <c r="D176" s="135">
        <v>101.98844943</v>
      </c>
      <c r="E176" s="135">
        <v>377.20649185999997</v>
      </c>
      <c r="F176" s="135">
        <v>1392.3938313100002</v>
      </c>
      <c r="G176" s="135">
        <v>1204.0794100400001</v>
      </c>
      <c r="H176" s="135">
        <v>188.31442127</v>
      </c>
      <c r="I176" s="135">
        <v>37384.664381959999</v>
      </c>
      <c r="J176" s="135">
        <v>5507.3177420700003</v>
      </c>
      <c r="K176" s="135">
        <v>31877.346639889998</v>
      </c>
      <c r="L176" s="135">
        <v>76303.447183669981</v>
      </c>
      <c r="M176" s="135">
        <v>74746.101786450003</v>
      </c>
      <c r="N176" s="135">
        <v>1557.34539722</v>
      </c>
      <c r="O176" s="135">
        <v>20.51295391</v>
      </c>
      <c r="P176" s="135">
        <v>248.48680781000002</v>
      </c>
      <c r="Q176" s="48"/>
      <c r="R176" s="48"/>
      <c r="S176" s="48"/>
      <c r="T176" s="48"/>
      <c r="U176" s="48"/>
      <c r="V176" s="48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</row>
    <row r="177" spans="1:52" ht="13.8">
      <c r="A177" s="16">
        <v>45597</v>
      </c>
      <c r="B177" s="135">
        <v>117072.38595384</v>
      </c>
      <c r="C177" s="48">
        <v>556.17446168000004</v>
      </c>
      <c r="D177" s="135">
        <v>121.16789055999999</v>
      </c>
      <c r="E177" s="135">
        <v>435.00657111999999</v>
      </c>
      <c r="F177" s="135">
        <v>1667.7749229599999</v>
      </c>
      <c r="G177" s="135">
        <v>1263.25298097</v>
      </c>
      <c r="H177" s="135">
        <v>404.52194199000002</v>
      </c>
      <c r="I177" s="135">
        <v>37592.522059089999</v>
      </c>
      <c r="J177" s="135">
        <v>4785.5520958600009</v>
      </c>
      <c r="K177" s="135">
        <v>32806.969963229996</v>
      </c>
      <c r="L177" s="135">
        <v>77255.91451011</v>
      </c>
      <c r="M177" s="135">
        <v>75742.643080320006</v>
      </c>
      <c r="N177" s="135">
        <v>1513.27142979</v>
      </c>
      <c r="O177" s="135">
        <v>10.341471689999999</v>
      </c>
      <c r="P177" s="135">
        <v>245.93770273000001</v>
      </c>
      <c r="Q177" s="48"/>
      <c r="R177" s="48"/>
      <c r="S177" s="48"/>
      <c r="T177" s="48"/>
      <c r="U177" s="48"/>
      <c r="V177" s="48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</row>
    <row r="178" spans="1:52" ht="13.8">
      <c r="A178" s="16">
        <v>45627</v>
      </c>
      <c r="B178" s="135">
        <v>127568.29748456</v>
      </c>
      <c r="C178" s="48">
        <v>658.45683887999996</v>
      </c>
      <c r="D178" s="135">
        <v>108.97863198</v>
      </c>
      <c r="E178" s="135">
        <v>549.47820690000003</v>
      </c>
      <c r="F178" s="135">
        <v>2118.8438636199999</v>
      </c>
      <c r="G178" s="135">
        <v>1245.9537599</v>
      </c>
      <c r="H178" s="135">
        <v>872.89010372000007</v>
      </c>
      <c r="I178" s="135">
        <v>44836.572822400005</v>
      </c>
      <c r="J178" s="135">
        <v>5840.6579425399996</v>
      </c>
      <c r="K178" s="135">
        <v>38995.914879860007</v>
      </c>
      <c r="L178" s="135">
        <v>79954.423959659995</v>
      </c>
      <c r="M178" s="135">
        <v>78443.057304319998</v>
      </c>
      <c r="N178" s="135">
        <v>1511.3666553400003</v>
      </c>
      <c r="O178" s="135">
        <v>22.221059450000002</v>
      </c>
      <c r="P178" s="135">
        <v>250.77495440000001</v>
      </c>
      <c r="Q178" s="48"/>
      <c r="R178" s="48"/>
      <c r="S178" s="48"/>
      <c r="T178" s="48"/>
      <c r="U178" s="48"/>
      <c r="V178" s="48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</row>
    <row r="179" spans="1:52" ht="13.8">
      <c r="A179" s="16">
        <v>45658</v>
      </c>
      <c r="B179" s="135">
        <v>121962.76302565</v>
      </c>
      <c r="C179" s="48">
        <v>702.74213755000005</v>
      </c>
      <c r="D179" s="135">
        <v>86.439974450000008</v>
      </c>
      <c r="E179" s="135">
        <v>616.30216310000003</v>
      </c>
      <c r="F179" s="135">
        <v>2067.32689506</v>
      </c>
      <c r="G179" s="135">
        <v>1257.7597509900002</v>
      </c>
      <c r="H179" s="135">
        <v>809.56714407000004</v>
      </c>
      <c r="I179" s="135">
        <v>40633.872046260003</v>
      </c>
      <c r="J179" s="135">
        <v>4626.52014693</v>
      </c>
      <c r="K179" s="135">
        <v>36007.351899330002</v>
      </c>
      <c r="L179" s="135">
        <v>78558.821946780008</v>
      </c>
      <c r="M179" s="135">
        <v>76944.156326130003</v>
      </c>
      <c r="N179" s="135">
        <v>1614.6656206500002</v>
      </c>
      <c r="O179" s="135">
        <v>10.779369150000001</v>
      </c>
      <c r="P179" s="135">
        <v>239.57953884</v>
      </c>
      <c r="Q179" s="48"/>
      <c r="R179" s="48"/>
      <c r="S179" s="48"/>
      <c r="T179" s="48"/>
      <c r="U179" s="48"/>
      <c r="V179" s="48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</row>
    <row r="180" spans="1:52" ht="13.8">
      <c r="A180" s="16">
        <v>45689</v>
      </c>
      <c r="B180" s="135">
        <v>123589.87013977001</v>
      </c>
      <c r="C180" s="48">
        <v>513.49830072999998</v>
      </c>
      <c r="D180" s="135">
        <v>95.048433860000003</v>
      </c>
      <c r="E180" s="135">
        <v>418.44986687000005</v>
      </c>
      <c r="F180" s="135">
        <v>2017.9031728800001</v>
      </c>
      <c r="G180" s="135">
        <v>1250.5821574900001</v>
      </c>
      <c r="H180" s="135">
        <v>767.32101538999996</v>
      </c>
      <c r="I180" s="135">
        <v>41108.19895677</v>
      </c>
      <c r="J180" s="135">
        <v>5261.2913872600011</v>
      </c>
      <c r="K180" s="135">
        <v>35846.907569510004</v>
      </c>
      <c r="L180" s="135">
        <v>79950.269709390006</v>
      </c>
      <c r="M180" s="135">
        <v>78346.253460339998</v>
      </c>
      <c r="N180" s="135">
        <v>1604.0162490499999</v>
      </c>
      <c r="O180" s="135">
        <v>17.74777855</v>
      </c>
      <c r="P180" s="135">
        <v>217.54345175</v>
      </c>
      <c r="Q180" s="48"/>
      <c r="R180" s="48"/>
      <c r="S180" s="48"/>
      <c r="T180" s="48"/>
      <c r="U180" s="48"/>
      <c r="V180" s="48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</row>
    <row r="181" spans="1:52" ht="13.8">
      <c r="A181" s="16">
        <v>45717</v>
      </c>
      <c r="B181" s="135">
        <v>124478.38959767</v>
      </c>
      <c r="C181" s="48">
        <v>530.05082354000001</v>
      </c>
      <c r="D181" s="135">
        <v>83.332871650000001</v>
      </c>
      <c r="E181" s="135">
        <v>446.71795188999999</v>
      </c>
      <c r="F181" s="135">
        <v>1839.50300354</v>
      </c>
      <c r="G181" s="135">
        <v>1226.9002515300001</v>
      </c>
      <c r="H181" s="135">
        <v>612.60275201000002</v>
      </c>
      <c r="I181" s="135">
        <v>42231.253938850001</v>
      </c>
      <c r="J181" s="135">
        <v>4710.1958626200003</v>
      </c>
      <c r="K181" s="135">
        <v>37521.058076230001</v>
      </c>
      <c r="L181" s="135">
        <v>79877.581831740012</v>
      </c>
      <c r="M181" s="135">
        <v>78347.018849200002</v>
      </c>
      <c r="N181" s="135">
        <v>1530.5629825400001</v>
      </c>
      <c r="O181" s="135">
        <v>20.444165170000002</v>
      </c>
      <c r="P181" s="135">
        <v>223.95548495</v>
      </c>
      <c r="Q181" s="48"/>
      <c r="R181" s="48"/>
      <c r="S181" s="48"/>
      <c r="T181" s="48"/>
      <c r="U181" s="48"/>
      <c r="V181" s="48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</row>
    <row r="182" spans="1:52" ht="13.8">
      <c r="A182" s="16">
        <v>45748</v>
      </c>
      <c r="B182" s="135">
        <v>125198.3806057</v>
      </c>
      <c r="C182" s="48">
        <v>663.75503063999986</v>
      </c>
      <c r="D182" s="135">
        <v>86.091248969999995</v>
      </c>
      <c r="E182" s="135">
        <v>577.66378166999993</v>
      </c>
      <c r="F182" s="135">
        <v>1772.2871174700001</v>
      </c>
      <c r="G182" s="135">
        <v>1239.28066021</v>
      </c>
      <c r="H182" s="135">
        <v>533.00645726000005</v>
      </c>
      <c r="I182" s="135">
        <v>41124.379550400001</v>
      </c>
      <c r="J182" s="135">
        <v>4669.8160614400003</v>
      </c>
      <c r="K182" s="135">
        <v>36454.563488959997</v>
      </c>
      <c r="L182" s="135">
        <v>81637.958907189997</v>
      </c>
      <c r="M182" s="135">
        <v>80115.05870809</v>
      </c>
      <c r="N182" s="135">
        <v>1522.9001991</v>
      </c>
      <c r="O182" s="135">
        <v>17.150553219999999</v>
      </c>
      <c r="P182" s="135">
        <v>231.69389336</v>
      </c>
      <c r="Q182" s="48"/>
      <c r="R182" s="48"/>
      <c r="S182" s="48"/>
      <c r="T182" s="48"/>
      <c r="U182" s="48"/>
      <c r="V182" s="48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</row>
    <row r="183" spans="1:52" ht="13.8">
      <c r="A183" s="16">
        <v>45778</v>
      </c>
      <c r="B183" s="135">
        <v>125930.15522923</v>
      </c>
      <c r="C183" s="48">
        <v>789.93883327999993</v>
      </c>
      <c r="D183" s="135">
        <v>85.763945530000001</v>
      </c>
      <c r="E183" s="135">
        <v>704.17488774999993</v>
      </c>
      <c r="F183" s="135">
        <v>1652.7481699499999</v>
      </c>
      <c r="G183" s="135">
        <v>1142.3260221400001</v>
      </c>
      <c r="H183" s="135">
        <v>510.42214781000001</v>
      </c>
      <c r="I183" s="135">
        <v>41410.929767850001</v>
      </c>
      <c r="J183" s="135">
        <v>4355.2833595100001</v>
      </c>
      <c r="K183" s="135">
        <v>37055.646408339999</v>
      </c>
      <c r="L183" s="135">
        <v>82076.538458149997</v>
      </c>
      <c r="M183" s="135">
        <v>80535.762146100009</v>
      </c>
      <c r="N183" s="135">
        <v>1540.7763120499999</v>
      </c>
      <c r="O183" s="135">
        <v>2.0132730700000003</v>
      </c>
      <c r="P183" s="135">
        <v>228.06102394000001</v>
      </c>
      <c r="Q183" s="48"/>
      <c r="R183" s="48"/>
      <c r="S183" s="48"/>
      <c r="T183" s="48"/>
      <c r="U183" s="48"/>
      <c r="V183" s="48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</row>
    <row r="184" spans="1:52" ht="13.8">
      <c r="A184" s="16">
        <v>45809</v>
      </c>
      <c r="B184" s="135">
        <v>127892.46441037999</v>
      </c>
      <c r="C184" s="48">
        <v>1168.1599341599999</v>
      </c>
      <c r="D184" s="135">
        <v>88.976813390000004</v>
      </c>
      <c r="E184" s="135">
        <v>1079.1831207700002</v>
      </c>
      <c r="F184" s="135">
        <v>1737.3577563700001</v>
      </c>
      <c r="G184" s="135">
        <v>1073.26123308</v>
      </c>
      <c r="H184" s="135">
        <v>664.09652329000005</v>
      </c>
      <c r="I184" s="135">
        <v>40749.689763550006</v>
      </c>
      <c r="J184" s="135">
        <v>4139.7795094000003</v>
      </c>
      <c r="K184" s="135">
        <v>36609.910254149996</v>
      </c>
      <c r="L184" s="135">
        <v>84237.2569563</v>
      </c>
      <c r="M184" s="135">
        <v>82693.319518860008</v>
      </c>
      <c r="N184" s="135">
        <v>1543.9374374399999</v>
      </c>
      <c r="O184" s="135">
        <v>37.558268390000002</v>
      </c>
      <c r="P184" s="135">
        <v>236.22473943</v>
      </c>
      <c r="Q184" s="48"/>
      <c r="R184" s="48"/>
      <c r="S184" s="48"/>
      <c r="T184" s="48"/>
      <c r="U184" s="48"/>
      <c r="V184" s="48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</row>
    <row r="185" spans="1:52" ht="13.8">
      <c r="A185" s="16">
        <v>45839</v>
      </c>
      <c r="B185" s="135">
        <v>126987.86379156999</v>
      </c>
      <c r="C185" s="48">
        <v>1263.95341844</v>
      </c>
      <c r="D185" s="135">
        <v>88.881068200000001</v>
      </c>
      <c r="E185" s="135">
        <v>1175.0723502400001</v>
      </c>
      <c r="F185" s="135">
        <v>1681.2894830800001</v>
      </c>
      <c r="G185" s="135">
        <v>1084.37444691</v>
      </c>
      <c r="H185" s="135">
        <v>596.91503617000001</v>
      </c>
      <c r="I185" s="135">
        <v>40292.384573000003</v>
      </c>
      <c r="J185" s="135">
        <v>3998.65696045</v>
      </c>
      <c r="K185" s="135">
        <v>36293.727612549999</v>
      </c>
      <c r="L185" s="135">
        <v>83750.236317050003</v>
      </c>
      <c r="M185" s="135">
        <v>82233.890529130003</v>
      </c>
      <c r="N185" s="135">
        <v>1516.34578792</v>
      </c>
      <c r="O185" s="135">
        <v>12.709557499999999</v>
      </c>
      <c r="P185" s="135">
        <v>235.55088266999999</v>
      </c>
      <c r="Q185" s="48"/>
      <c r="R185" s="48"/>
      <c r="S185" s="48"/>
      <c r="T185" s="48"/>
      <c r="U185" s="48"/>
      <c r="V185" s="48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</row>
    <row r="186" spans="1:52" ht="13.8">
      <c r="A186" s="16">
        <v>45870</v>
      </c>
      <c r="B186" s="135">
        <v>126926.66619796</v>
      </c>
      <c r="C186" s="48">
        <v>822.84343066000019</v>
      </c>
      <c r="D186" s="135">
        <v>87.826974910000004</v>
      </c>
      <c r="E186" s="135">
        <v>735.01645575000009</v>
      </c>
      <c r="F186" s="135">
        <v>1523.48167212</v>
      </c>
      <c r="G186" s="135">
        <v>1073.6012370399999</v>
      </c>
      <c r="H186" s="135">
        <v>449.88043507999998</v>
      </c>
      <c r="I186" s="135">
        <v>40238.930619400009</v>
      </c>
      <c r="J186" s="135">
        <v>4099.6139808299995</v>
      </c>
      <c r="K186" s="135">
        <v>36139.316638570002</v>
      </c>
      <c r="L186" s="135">
        <v>84341.410475780009</v>
      </c>
      <c r="M186" s="135">
        <v>82713.893672160004</v>
      </c>
      <c r="N186" s="135">
        <v>1627.5168036199998</v>
      </c>
      <c r="O186" s="135">
        <v>13.53145889</v>
      </c>
      <c r="P186" s="135">
        <v>239.72260649999998</v>
      </c>
      <c r="Q186" s="48"/>
      <c r="R186" s="48"/>
      <c r="S186" s="48"/>
      <c r="T186" s="48"/>
      <c r="U186" s="48"/>
      <c r="V186" s="48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</row>
    <row r="187" spans="1:52" ht="13.8">
      <c r="A187" s="16">
        <v>45901</v>
      </c>
      <c r="B187" s="135">
        <v>128624.32253547</v>
      </c>
      <c r="C187" s="48">
        <v>687.8849494000001</v>
      </c>
      <c r="D187" s="135">
        <v>166.10946309000002</v>
      </c>
      <c r="E187" s="135">
        <v>521.77548631000002</v>
      </c>
      <c r="F187" s="135">
        <v>1415.2461676</v>
      </c>
      <c r="G187" s="135">
        <v>1064.3149656599999</v>
      </c>
      <c r="H187" s="135">
        <v>350.93120193999994</v>
      </c>
      <c r="I187" s="135">
        <v>40384.635468699998</v>
      </c>
      <c r="J187" s="135">
        <v>4232.4991377099996</v>
      </c>
      <c r="K187" s="135">
        <v>36152.136330989997</v>
      </c>
      <c r="L187" s="135">
        <v>86136.555949770001</v>
      </c>
      <c r="M187" s="135">
        <v>84451.976128640003</v>
      </c>
      <c r="N187" s="135">
        <v>1684.5798211300003</v>
      </c>
      <c r="O187" s="135">
        <v>11.57134877</v>
      </c>
      <c r="P187" s="135">
        <v>238.2513931</v>
      </c>
      <c r="Q187" s="48"/>
      <c r="R187" s="48"/>
      <c r="S187" s="48"/>
      <c r="T187" s="48"/>
      <c r="U187" s="48"/>
      <c r="V187" s="48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</row>
    <row r="188" spans="1:52" ht="13.8">
      <c r="A188" s="16">
        <v>45931</v>
      </c>
      <c r="B188" s="135">
        <v>131728.59633798999</v>
      </c>
      <c r="C188" s="48">
        <v>836.67621708000001</v>
      </c>
      <c r="D188" s="135">
        <v>202.98841281</v>
      </c>
      <c r="E188" s="135">
        <v>633.68780427000002</v>
      </c>
      <c r="F188" s="135">
        <v>1869.24262561</v>
      </c>
      <c r="G188" s="135">
        <v>1065.60955659</v>
      </c>
      <c r="H188" s="135">
        <v>803.63306901999999</v>
      </c>
      <c r="I188" s="135">
        <v>41612.133142949999</v>
      </c>
      <c r="J188" s="135">
        <v>4059.0304710999999</v>
      </c>
      <c r="K188" s="135">
        <v>37553.10267185</v>
      </c>
      <c r="L188" s="135">
        <v>87410.544352350014</v>
      </c>
      <c r="M188" s="135">
        <v>85674.722216550013</v>
      </c>
      <c r="N188" s="135">
        <v>1735.8221358000001</v>
      </c>
      <c r="O188" s="135">
        <v>9.9640843500000003</v>
      </c>
      <c r="P188" s="135">
        <v>234.39398905000002</v>
      </c>
      <c r="Q188" s="48"/>
      <c r="R188" s="48"/>
      <c r="S188" s="48"/>
      <c r="T188" s="48"/>
      <c r="U188" s="48"/>
      <c r="V188" s="48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</row>
    <row r="189" spans="1:52" ht="13.8">
      <c r="A189" s="16">
        <v>45962</v>
      </c>
      <c r="B189" s="135">
        <v>131472.07759566</v>
      </c>
      <c r="C189" s="48">
        <v>975.11224241999992</v>
      </c>
      <c r="D189" s="135">
        <v>190.97808958000002</v>
      </c>
      <c r="E189" s="135">
        <v>784.13415283999996</v>
      </c>
      <c r="F189" s="135">
        <v>1782.0930710100001</v>
      </c>
      <c r="G189" s="135">
        <v>1064.47222928</v>
      </c>
      <c r="H189" s="135">
        <v>717.62084173000005</v>
      </c>
      <c r="I189" s="135">
        <v>40298.071602210002</v>
      </c>
      <c r="J189" s="135">
        <v>3912.8972358100004</v>
      </c>
      <c r="K189" s="135">
        <v>36385.174366400002</v>
      </c>
      <c r="L189" s="135">
        <v>88416.800680019995</v>
      </c>
      <c r="M189" s="135">
        <v>86524.189696059999</v>
      </c>
      <c r="N189" s="135">
        <v>1892.6109839600001</v>
      </c>
      <c r="O189" s="135">
        <v>2.8608693500000006</v>
      </c>
      <c r="P189" s="135">
        <v>244.13422654999999</v>
      </c>
      <c r="Q189" s="48"/>
      <c r="R189" s="48"/>
      <c r="S189" s="48"/>
      <c r="T189" s="48"/>
      <c r="U189" s="48"/>
      <c r="V189" s="48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2025-12-25T12:56:39Z</dcterms:modified>
</cp:coreProperties>
</file>